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k116\Desktop\"/>
    </mc:Choice>
  </mc:AlternateContent>
  <xr:revisionPtr revIDLastSave="0" documentId="13_ncr:1_{A64E6999-C20C-40CE-B749-3686D25548F5}" xr6:coauthVersionLast="36" xr6:coauthVersionMax="36" xr10:uidLastSave="{00000000-0000-0000-0000-000000000000}"/>
  <bookViews>
    <workbookView xWindow="0" yWindow="0" windowWidth="19200" windowHeight="10920" xr2:uid="{2CF77999-4CBB-415F-8ED1-689A7EAA6460}"/>
  </bookViews>
  <sheets>
    <sheet name="注文書" sheetId="1" r:id="rId1"/>
  </sheets>
  <externalReferences>
    <externalReference r:id="rId2"/>
  </externalReferences>
  <definedNames>
    <definedName name="_xlnm.Print_Area" localSheetId="0">注文書!$B$4:$T$61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1" l="1"/>
  <c r="K59" i="1"/>
  <c r="F59" i="1"/>
  <c r="U58" i="1"/>
  <c r="P58" i="1"/>
  <c r="K58" i="1"/>
  <c r="F58" i="1"/>
  <c r="U57" i="1"/>
  <c r="P57" i="1"/>
  <c r="K57" i="1"/>
  <c r="F57" i="1"/>
  <c r="U56" i="1"/>
  <c r="P56" i="1"/>
  <c r="K56" i="1"/>
  <c r="F56" i="1"/>
  <c r="U55" i="1"/>
  <c r="P55" i="1"/>
  <c r="K55" i="1"/>
  <c r="F55" i="1"/>
  <c r="U54" i="1"/>
  <c r="P54" i="1"/>
  <c r="K54" i="1"/>
  <c r="F54" i="1"/>
  <c r="U53" i="1"/>
  <c r="P53" i="1"/>
  <c r="K53" i="1"/>
  <c r="F53" i="1"/>
  <c r="U52" i="1"/>
  <c r="P52" i="1"/>
  <c r="K52" i="1"/>
  <c r="F52" i="1"/>
  <c r="U51" i="1"/>
  <c r="Q51" i="1"/>
  <c r="P51" i="1"/>
  <c r="K51" i="1"/>
  <c r="F51" i="1"/>
  <c r="U50" i="1"/>
  <c r="P50" i="1"/>
  <c r="K50" i="1"/>
  <c r="F50" i="1"/>
  <c r="U49" i="1"/>
  <c r="P49" i="1"/>
  <c r="K49" i="1"/>
  <c r="F49" i="1"/>
  <c r="U48" i="1"/>
  <c r="P48" i="1"/>
  <c r="K48" i="1"/>
  <c r="F48" i="1"/>
  <c r="U47" i="1"/>
  <c r="P47" i="1"/>
  <c r="K47" i="1"/>
  <c r="F47" i="1"/>
  <c r="U46" i="1"/>
  <c r="Q46" i="1"/>
  <c r="P46" i="1"/>
  <c r="K46" i="1"/>
  <c r="F46" i="1"/>
  <c r="U45" i="1"/>
  <c r="P45" i="1"/>
  <c r="K45" i="1"/>
  <c r="F45" i="1"/>
  <c r="U44" i="1"/>
  <c r="P44" i="1"/>
  <c r="K44" i="1"/>
  <c r="F44" i="1"/>
  <c r="U43" i="1"/>
  <c r="P43" i="1"/>
  <c r="K43" i="1"/>
  <c r="F43" i="1"/>
  <c r="U42" i="1"/>
  <c r="P42" i="1"/>
  <c r="K42" i="1"/>
  <c r="F42" i="1"/>
  <c r="U41" i="1"/>
  <c r="P41" i="1"/>
  <c r="K41" i="1"/>
  <c r="F41" i="1"/>
  <c r="U40" i="1"/>
  <c r="P40" i="1"/>
  <c r="K40" i="1"/>
  <c r="F40" i="1"/>
  <c r="U39" i="1"/>
  <c r="P39" i="1"/>
  <c r="K39" i="1"/>
  <c r="F39" i="1"/>
  <c r="U38" i="1"/>
  <c r="P38" i="1"/>
  <c r="K38" i="1"/>
  <c r="F38" i="1"/>
  <c r="U37" i="1"/>
  <c r="P37" i="1"/>
  <c r="K37" i="1"/>
  <c r="F37" i="1"/>
  <c r="U36" i="1"/>
  <c r="P36" i="1"/>
  <c r="K36" i="1"/>
  <c r="F36" i="1"/>
  <c r="U35" i="1"/>
  <c r="P35" i="1"/>
  <c r="K35" i="1"/>
  <c r="F35" i="1"/>
  <c r="U34" i="1"/>
  <c r="P34" i="1"/>
  <c r="K34" i="1"/>
  <c r="F34" i="1"/>
  <c r="U33" i="1"/>
  <c r="P33" i="1"/>
  <c r="K33" i="1"/>
  <c r="F33" i="1"/>
  <c r="U32" i="1"/>
  <c r="P32" i="1"/>
  <c r="K32" i="1"/>
  <c r="F32" i="1"/>
  <c r="U31" i="1"/>
  <c r="P31" i="1"/>
  <c r="K31" i="1"/>
  <c r="F31" i="1"/>
  <c r="U30" i="1"/>
  <c r="P30" i="1"/>
  <c r="K30" i="1"/>
  <c r="F30" i="1"/>
  <c r="U29" i="1"/>
  <c r="P29" i="1"/>
  <c r="K29" i="1"/>
  <c r="F29" i="1"/>
  <c r="U28" i="1"/>
  <c r="P28" i="1"/>
  <c r="K28" i="1"/>
  <c r="F28" i="1"/>
  <c r="U27" i="1"/>
  <c r="P27" i="1"/>
  <c r="K27" i="1"/>
  <c r="F27" i="1"/>
  <c r="U26" i="1"/>
  <c r="P26" i="1"/>
  <c r="K26" i="1"/>
  <c r="F26" i="1"/>
  <c r="U25" i="1"/>
  <c r="P25" i="1"/>
  <c r="K25" i="1"/>
  <c r="F25" i="1"/>
  <c r="U24" i="1"/>
  <c r="P24" i="1"/>
  <c r="K24" i="1"/>
  <c r="F24" i="1"/>
  <c r="U23" i="1"/>
  <c r="P23" i="1"/>
  <c r="K23" i="1"/>
  <c r="F23" i="1"/>
  <c r="U22" i="1"/>
  <c r="P22" i="1"/>
  <c r="K22" i="1"/>
  <c r="F22" i="1"/>
  <c r="U21" i="1"/>
  <c r="P21" i="1"/>
  <c r="K21" i="1"/>
  <c r="F21" i="1"/>
  <c r="U20" i="1"/>
  <c r="P20" i="1"/>
  <c r="K20" i="1"/>
  <c r="F20" i="1"/>
  <c r="U19" i="1"/>
  <c r="P19" i="1"/>
  <c r="K19" i="1"/>
  <c r="F19" i="1"/>
  <c r="X18" i="1"/>
  <c r="U18" i="1"/>
  <c r="P18" i="1"/>
  <c r="K18" i="1"/>
  <c r="F18" i="1"/>
  <c r="X17" i="1"/>
  <c r="U17" i="1"/>
  <c r="P17" i="1"/>
  <c r="K17" i="1"/>
  <c r="F17" i="1"/>
  <c r="X16" i="1"/>
  <c r="U16" i="1"/>
  <c r="P16" i="1"/>
  <c r="K16" i="1"/>
  <c r="F16" i="1"/>
  <c r="X15" i="1"/>
  <c r="U15" i="1"/>
  <c r="P15" i="1"/>
  <c r="K15" i="1"/>
  <c r="F15" i="1"/>
  <c r="X14" i="1"/>
  <c r="U14" i="1"/>
  <c r="P14" i="1"/>
  <c r="K14" i="1"/>
  <c r="F14" i="1"/>
  <c r="X13" i="1"/>
  <c r="U13" i="1"/>
  <c r="P13" i="1"/>
  <c r="K13" i="1"/>
  <c r="F13" i="1"/>
  <c r="X12" i="1"/>
  <c r="U12" i="1"/>
  <c r="P12" i="1"/>
  <c r="K12" i="1"/>
  <c r="F12" i="1"/>
  <c r="X11" i="1"/>
  <c r="U11" i="1"/>
  <c r="P11" i="1"/>
  <c r="K11" i="1"/>
  <c r="F11" i="1"/>
  <c r="X10" i="1"/>
  <c r="U10" i="1"/>
  <c r="P10" i="1"/>
  <c r="K10" i="1"/>
  <c r="F10" i="1"/>
  <c r="X9" i="1"/>
  <c r="U9" i="1"/>
  <c r="P9" i="1"/>
  <c r="K9" i="1"/>
  <c r="F9" i="1"/>
  <c r="W19" i="1" l="1"/>
  <c r="R59" i="1"/>
  <c r="Y2" i="1" s="1"/>
  <c r="R2" i="1" l="1"/>
</calcChain>
</file>

<file path=xl/sharedStrings.xml><?xml version="1.0" encoding="utf-8"?>
<sst xmlns="http://schemas.openxmlformats.org/spreadsheetml/2006/main" count="292" uniqueCount="225">
  <si>
    <r>
      <rPr>
        <b/>
        <sz val="10"/>
        <rFont val="ＭＳ Ｐゴシック"/>
        <family val="3"/>
        <charset val="128"/>
      </rPr>
      <t>業者名</t>
    </r>
    <rPh sb="0" eb="2">
      <t>ギョウシャ</t>
    </rPh>
    <rPh sb="2" eb="3">
      <t>メイ</t>
    </rPh>
    <phoneticPr fontId="3"/>
  </si>
  <si>
    <t>現場名</t>
    <rPh sb="0" eb="2">
      <t>ゲンバ</t>
    </rPh>
    <rPh sb="2" eb="3">
      <t>メイ</t>
    </rPh>
    <phoneticPr fontId="3"/>
  </si>
  <si>
    <t>納入日</t>
    <rPh sb="0" eb="3">
      <t>ノウニュウビ</t>
    </rPh>
    <phoneticPr fontId="3"/>
  </si>
  <si>
    <t>時　間</t>
    <rPh sb="0" eb="1">
      <t>トキ</t>
    </rPh>
    <rPh sb="2" eb="3">
      <t>アイダ</t>
    </rPh>
    <phoneticPr fontId="3"/>
  </si>
  <si>
    <t>：</t>
  </si>
  <si>
    <t>着</t>
    <rPh sb="0" eb="1">
      <t>チャク</t>
    </rPh>
    <phoneticPr fontId="3"/>
  </si>
  <si>
    <t>配車手配</t>
    <rPh sb="0" eb="2">
      <t>ハイシャ</t>
    </rPh>
    <rPh sb="2" eb="4">
      <t>テハイ</t>
    </rPh>
    <phoneticPr fontId="3"/>
  </si>
  <si>
    <t>在庫確認</t>
    <rPh sb="0" eb="2">
      <t>ザイコ</t>
    </rPh>
    <rPh sb="2" eb="4">
      <t>カクニン</t>
    </rPh>
    <phoneticPr fontId="3"/>
  </si>
  <si>
    <t>担当者名</t>
    <rPh sb="0" eb="3">
      <t>タントウシャ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</si>
  <si>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</si>
  <si>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ユニック</t>
  </si>
  <si>
    <t>有</t>
    <rPh sb="0" eb="1">
      <t>アリ</t>
    </rPh>
    <phoneticPr fontId="3"/>
  </si>
  <si>
    <t>無</t>
    <rPh sb="0" eb="1">
      <t>ナシ</t>
    </rPh>
    <phoneticPr fontId="3"/>
  </si>
  <si>
    <t>品　名</t>
    <rPh sb="0" eb="1">
      <t>ヒン</t>
    </rPh>
    <rPh sb="2" eb="3">
      <t>メイ</t>
    </rPh>
    <phoneticPr fontId="3"/>
  </si>
  <si>
    <r>
      <rPr>
        <b/>
        <sz val="9"/>
        <rFont val="ＭＳ Ｐゴシック"/>
        <family val="3"/>
        <charset val="128"/>
      </rPr>
      <t>ｻｲｽﾞ</t>
    </r>
    <phoneticPr fontId="3"/>
  </si>
  <si>
    <r>
      <rPr>
        <b/>
        <sz val="9"/>
        <rFont val="ＭＳ Ｐゴシック"/>
        <family val="3"/>
        <charset val="128"/>
      </rPr>
      <t>重量</t>
    </r>
    <rPh sb="0" eb="2">
      <t>ジュウリョウ</t>
    </rPh>
    <phoneticPr fontId="3"/>
  </si>
  <si>
    <r>
      <rPr>
        <b/>
        <sz val="9"/>
        <rFont val="ＭＳ Ｐゴシック"/>
        <family val="3"/>
        <charset val="128"/>
      </rPr>
      <t>数量</t>
    </r>
    <rPh sb="0" eb="2">
      <t>スウリョウ</t>
    </rPh>
    <phoneticPr fontId="3"/>
  </si>
  <si>
    <r>
      <rPr>
        <b/>
        <sz val="9"/>
        <rFont val="ＭＳ Ｐゴシック"/>
        <family val="3"/>
        <charset val="128"/>
      </rPr>
      <t>重量計</t>
    </r>
    <rPh sb="0" eb="2">
      <t>ジュウリョウ</t>
    </rPh>
    <rPh sb="2" eb="3">
      <t>ケイ</t>
    </rPh>
    <phoneticPr fontId="3"/>
  </si>
  <si>
    <r>
      <rPr>
        <b/>
        <sz val="10.5"/>
        <rFont val="ＭＳ Ｐゴシック"/>
        <family val="3"/>
        <charset val="128"/>
      </rPr>
      <t>門型</t>
    </r>
    <r>
      <rPr>
        <b/>
        <sz val="10.5"/>
        <rFont val="Arial"/>
        <family val="2"/>
      </rPr>
      <t xml:space="preserve"> </t>
    </r>
    <rPh sb="0" eb="1">
      <t>モン</t>
    </rPh>
    <rPh sb="1" eb="2">
      <t>カタ</t>
    </rPh>
    <phoneticPr fontId="3"/>
  </si>
  <si>
    <r>
      <rPr>
        <b/>
        <sz val="10.5"/>
        <rFont val="ＭＳ Ｐゴシック"/>
        <family val="3"/>
        <charset val="128"/>
      </rPr>
      <t>手摺桟　</t>
    </r>
    <rPh sb="0" eb="2">
      <t>テスリ</t>
    </rPh>
    <rPh sb="2" eb="3">
      <t>サン</t>
    </rPh>
    <phoneticPr fontId="3"/>
  </si>
  <si>
    <r>
      <t xml:space="preserve">梁渡
</t>
    </r>
    <r>
      <rPr>
        <sz val="10.5"/>
        <rFont val="ＭＳ Ｐゴシック"/>
        <family val="3"/>
        <charset val="128"/>
      </rPr>
      <t>ピン要</t>
    </r>
    <r>
      <rPr>
        <b/>
        <sz val="10.5"/>
        <rFont val="ＭＳ Ｐゴシック"/>
        <family val="3"/>
        <charset val="128"/>
      </rPr>
      <t>　　　</t>
    </r>
    <rPh sb="0" eb="1">
      <t>ハリ</t>
    </rPh>
    <rPh sb="1" eb="2">
      <t>ワタ</t>
    </rPh>
    <rPh sb="5" eb="6">
      <t>ヨウ</t>
    </rPh>
    <phoneticPr fontId="3"/>
  </si>
  <si>
    <t>単管
ポール　</t>
    <rPh sb="0" eb="2">
      <t>タンカン</t>
    </rPh>
    <phoneticPr fontId="3"/>
  </si>
  <si>
    <t>5.0</t>
    <phoneticPr fontId="3"/>
  </si>
  <si>
    <t>0917</t>
    <phoneticPr fontId="3"/>
  </si>
  <si>
    <t>0617</t>
    <phoneticPr fontId="3"/>
  </si>
  <si>
    <t>4.0</t>
    <phoneticPr fontId="3"/>
  </si>
  <si>
    <r>
      <rPr>
        <b/>
        <sz val="10.5"/>
        <rFont val="ＭＳ Ｐゴシック"/>
        <family val="3"/>
        <charset val="128"/>
      </rPr>
      <t>調整枠　　</t>
    </r>
    <rPh sb="0" eb="2">
      <t>チョウセイ</t>
    </rPh>
    <rPh sb="2" eb="3">
      <t>ワク</t>
    </rPh>
    <phoneticPr fontId="3"/>
  </si>
  <si>
    <t>900</t>
    <phoneticPr fontId="3"/>
  </si>
  <si>
    <t>0.9</t>
    <phoneticPr fontId="3"/>
  </si>
  <si>
    <r>
      <rPr>
        <b/>
        <sz val="10.5"/>
        <rFont val="ＭＳ Ｐゴシック"/>
        <family val="3"/>
        <charset val="128"/>
      </rPr>
      <t>サポート　</t>
    </r>
    <phoneticPr fontId="3"/>
  </si>
  <si>
    <r>
      <t>9</t>
    </r>
    <r>
      <rPr>
        <sz val="10"/>
        <rFont val="ＭＳ Ｐゴシック"/>
        <family val="3"/>
        <charset val="128"/>
      </rPr>
      <t>尺</t>
    </r>
    <rPh sb="1" eb="2">
      <t>シャク</t>
    </rPh>
    <phoneticPr fontId="3"/>
  </si>
  <si>
    <r>
      <rPr>
        <b/>
        <sz val="10.5"/>
        <rFont val="ＭＳ Ｐゴシック"/>
        <family val="3"/>
        <charset val="128"/>
      </rPr>
      <t>下桟　</t>
    </r>
    <rPh sb="0" eb="1">
      <t>シタ</t>
    </rPh>
    <rPh sb="1" eb="2">
      <t>サン</t>
    </rPh>
    <phoneticPr fontId="3"/>
  </si>
  <si>
    <t>2.1</t>
    <phoneticPr fontId="3"/>
  </si>
  <si>
    <r>
      <t>7</t>
    </r>
    <r>
      <rPr>
        <sz val="10"/>
        <rFont val="ＭＳ Ｐゴシック"/>
        <family val="3"/>
        <charset val="128"/>
      </rPr>
      <t>尺</t>
    </r>
    <rPh sb="1" eb="2">
      <t>シャク</t>
    </rPh>
    <phoneticPr fontId="3"/>
  </si>
  <si>
    <t>3.0</t>
    <phoneticPr fontId="3"/>
  </si>
  <si>
    <t>1205</t>
    <phoneticPr fontId="3"/>
  </si>
  <si>
    <t>9</t>
    <phoneticPr fontId="3"/>
  </si>
  <si>
    <t>1.8</t>
    <phoneticPr fontId="3"/>
  </si>
  <si>
    <r>
      <t>6</t>
    </r>
    <r>
      <rPr>
        <sz val="10"/>
        <rFont val="ＭＳ Ｐゴシック"/>
        <family val="3"/>
        <charset val="128"/>
      </rPr>
      <t>尺</t>
    </r>
    <rPh sb="1" eb="2">
      <t>シャク</t>
    </rPh>
    <phoneticPr fontId="3"/>
  </si>
  <si>
    <t>0915</t>
    <phoneticPr fontId="3"/>
  </si>
  <si>
    <t>1200</t>
    <phoneticPr fontId="3"/>
  </si>
  <si>
    <t>1.5</t>
    <phoneticPr fontId="3"/>
  </si>
  <si>
    <r>
      <t>4</t>
    </r>
    <r>
      <rPr>
        <sz val="10"/>
        <rFont val="ＭＳ Ｐゴシック"/>
        <family val="3"/>
        <charset val="128"/>
      </rPr>
      <t>尺</t>
    </r>
    <rPh sb="1" eb="2">
      <t>シャク</t>
    </rPh>
    <phoneticPr fontId="3"/>
  </si>
  <si>
    <t>2.0</t>
    <phoneticPr fontId="3"/>
  </si>
  <si>
    <t>0912</t>
    <phoneticPr fontId="3"/>
  </si>
  <si>
    <t>1.2</t>
    <phoneticPr fontId="3"/>
  </si>
  <si>
    <r>
      <t>3</t>
    </r>
    <r>
      <rPr>
        <sz val="10"/>
        <rFont val="ＭＳ Ｐゴシック"/>
        <family val="3"/>
        <charset val="128"/>
      </rPr>
      <t>尺</t>
    </r>
    <rPh sb="1" eb="2">
      <t>シャク</t>
    </rPh>
    <phoneticPr fontId="3"/>
  </si>
  <si>
    <t>0909</t>
    <phoneticPr fontId="3"/>
  </si>
  <si>
    <r>
      <rPr>
        <b/>
        <sz val="10.5"/>
        <rFont val="ＭＳ Ｐゴシック"/>
        <family val="3"/>
        <charset val="128"/>
      </rPr>
      <t>巾木</t>
    </r>
    <rPh sb="0" eb="1">
      <t>ハバ</t>
    </rPh>
    <rPh sb="1" eb="2">
      <t>キ</t>
    </rPh>
    <phoneticPr fontId="3"/>
  </si>
  <si>
    <t>4.6</t>
    <phoneticPr fontId="3"/>
  </si>
  <si>
    <r>
      <t>2</t>
    </r>
    <r>
      <rPr>
        <sz val="10"/>
        <rFont val="ＭＳ Ｐゴシック"/>
        <family val="3"/>
        <charset val="128"/>
      </rPr>
      <t>尺</t>
    </r>
    <rPh sb="1" eb="2">
      <t>シャク</t>
    </rPh>
    <phoneticPr fontId="3"/>
  </si>
  <si>
    <t>1.0</t>
    <phoneticPr fontId="3"/>
  </si>
  <si>
    <t>0905</t>
    <phoneticPr fontId="3"/>
  </si>
  <si>
    <t>4.1</t>
    <phoneticPr fontId="3"/>
  </si>
  <si>
    <t>角バタ</t>
    <rPh sb="0" eb="1">
      <t>カク</t>
    </rPh>
    <phoneticPr fontId="3"/>
  </si>
  <si>
    <t>0612</t>
    <phoneticPr fontId="3"/>
  </si>
  <si>
    <t>11.5</t>
    <phoneticPr fontId="3"/>
  </si>
  <si>
    <t>3.5</t>
    <phoneticPr fontId="3"/>
  </si>
  <si>
    <t>兼用
クランプ　　　　　</t>
    <rPh sb="0" eb="2">
      <t>ケンヨウ</t>
    </rPh>
    <phoneticPr fontId="3"/>
  </si>
  <si>
    <r>
      <rPr>
        <sz val="10"/>
        <rFont val="ＭＳ Ｐゴシック"/>
        <family val="3"/>
        <charset val="128"/>
      </rPr>
      <t>直交</t>
    </r>
    <rPh sb="0" eb="2">
      <t>チョッコウ</t>
    </rPh>
    <phoneticPr fontId="3"/>
  </si>
  <si>
    <t>0.8</t>
    <phoneticPr fontId="3"/>
  </si>
  <si>
    <t>0609</t>
    <phoneticPr fontId="3"/>
  </si>
  <si>
    <r>
      <rPr>
        <sz val="10"/>
        <rFont val="ＭＳ Ｐゴシック"/>
        <family val="3"/>
        <charset val="128"/>
      </rPr>
      <t>自在</t>
    </r>
    <rPh sb="0" eb="2">
      <t>ジザイ</t>
    </rPh>
    <phoneticPr fontId="3"/>
  </si>
  <si>
    <t>0605</t>
    <phoneticPr fontId="3"/>
  </si>
  <si>
    <t>7</t>
    <phoneticPr fontId="3"/>
  </si>
  <si>
    <r>
      <rPr>
        <b/>
        <sz val="10.5"/>
        <rFont val="ＭＳ Ｐゴシック"/>
        <family val="3"/>
        <charset val="128"/>
      </rPr>
      <t>ﾗｲﾌｶﾞｰﾄﾞ　　　</t>
    </r>
    <phoneticPr fontId="3"/>
  </si>
  <si>
    <r>
      <rPr>
        <sz val="10"/>
        <rFont val="ＭＳ Ｐゴシック"/>
        <family val="3"/>
        <charset val="128"/>
      </rPr>
      <t>ｷｬｯﾁ</t>
    </r>
    <phoneticPr fontId="3"/>
  </si>
  <si>
    <r>
      <rPr>
        <b/>
        <sz val="10.5"/>
        <rFont val="ＭＳ Ｐゴシック"/>
        <family val="3"/>
        <charset val="128"/>
      </rPr>
      <t>簡易枠</t>
    </r>
    <rPh sb="0" eb="2">
      <t>カンイ</t>
    </rPh>
    <rPh sb="2" eb="3">
      <t>ワク</t>
    </rPh>
    <phoneticPr fontId="3"/>
  </si>
  <si>
    <t>0617 A</t>
    <phoneticPr fontId="3"/>
  </si>
  <si>
    <r>
      <rPr>
        <b/>
        <sz val="10.5"/>
        <rFont val="ＭＳ Ｐゴシック"/>
        <family val="3"/>
        <charset val="128"/>
      </rPr>
      <t>ジョイント</t>
    </r>
    <phoneticPr fontId="3"/>
  </si>
  <si>
    <t>0617 B</t>
    <phoneticPr fontId="3"/>
  </si>
  <si>
    <r>
      <rPr>
        <b/>
        <sz val="10.5"/>
        <rFont val="ＭＳ Ｐゴシック"/>
        <family val="3"/>
        <charset val="128"/>
      </rPr>
      <t>ﾍﾞｰｽﾌﾟﾚｰﾄ</t>
    </r>
    <phoneticPr fontId="3"/>
  </si>
  <si>
    <t>0617 S</t>
    <phoneticPr fontId="3"/>
  </si>
  <si>
    <t>三連
クランプ</t>
    <rPh sb="0" eb="1">
      <t>サン</t>
    </rPh>
    <rPh sb="1" eb="2">
      <t>レン</t>
    </rPh>
    <phoneticPr fontId="3"/>
  </si>
  <si>
    <t>直交</t>
    <rPh sb="0" eb="2">
      <t>チョッコウ</t>
    </rPh>
    <phoneticPr fontId="3"/>
  </si>
  <si>
    <r>
      <rPr>
        <b/>
        <sz val="10.5"/>
        <rFont val="ＭＳ Ｐゴシック"/>
        <family val="3"/>
        <charset val="128"/>
      </rPr>
      <t>ﾌﾞﾗｹｯﾄ枠</t>
    </r>
    <rPh sb="6" eb="7">
      <t>ワク</t>
    </rPh>
    <phoneticPr fontId="3"/>
  </si>
  <si>
    <r>
      <rPr>
        <b/>
        <sz val="10.5"/>
        <rFont val="ＭＳ Ｐゴシック"/>
        <family val="3"/>
        <charset val="128"/>
      </rPr>
      <t>脚立　　　　</t>
    </r>
    <rPh sb="0" eb="2">
      <t>キャタツ</t>
    </rPh>
    <phoneticPr fontId="3"/>
  </si>
  <si>
    <t>ｸﾛｽｹﾞｰﾄ　　　</t>
    <phoneticPr fontId="3"/>
  </si>
  <si>
    <t>5m</t>
    <phoneticPr fontId="3"/>
  </si>
  <si>
    <t>自在</t>
    <rPh sb="0" eb="2">
      <t>ジザイ</t>
    </rPh>
    <phoneticPr fontId="3"/>
  </si>
  <si>
    <t>4m</t>
    <phoneticPr fontId="3"/>
  </si>
  <si>
    <r>
      <rPr>
        <b/>
        <sz val="10.5"/>
        <rFont val="ＭＳ Ｐゴシック"/>
        <family val="3"/>
        <charset val="128"/>
      </rPr>
      <t>枠上ベース</t>
    </r>
    <rPh sb="0" eb="1">
      <t>ワク</t>
    </rPh>
    <rPh sb="1" eb="2">
      <t>ジョウ</t>
    </rPh>
    <phoneticPr fontId="3"/>
  </si>
  <si>
    <t>0.6</t>
    <phoneticPr fontId="3"/>
  </si>
  <si>
    <r>
      <rPr>
        <b/>
        <sz val="10.5"/>
        <rFont val="ＭＳ Ｐゴシック"/>
        <family val="3"/>
        <charset val="128"/>
      </rPr>
      <t>梯子枠</t>
    </r>
    <rPh sb="0" eb="2">
      <t>ハシゴ</t>
    </rPh>
    <rPh sb="2" eb="3">
      <t>ワク</t>
    </rPh>
    <phoneticPr fontId="3"/>
  </si>
  <si>
    <t>1217</t>
    <phoneticPr fontId="3"/>
  </si>
  <si>
    <t>21</t>
    <phoneticPr fontId="3"/>
  </si>
  <si>
    <t>勇馬</t>
    <rPh sb="0" eb="1">
      <t>ユウ</t>
    </rPh>
    <rPh sb="1" eb="2">
      <t>ウマ</t>
    </rPh>
    <phoneticPr fontId="3"/>
  </si>
  <si>
    <r>
      <t>18</t>
    </r>
    <r>
      <rPr>
        <sz val="10"/>
        <rFont val="ＭＳ Ｐゴシック"/>
        <family val="3"/>
        <charset val="128"/>
      </rPr>
      <t>号</t>
    </r>
    <rPh sb="2" eb="3">
      <t>ゴウ</t>
    </rPh>
    <phoneticPr fontId="3"/>
  </si>
  <si>
    <t>3m</t>
    <phoneticPr fontId="3"/>
  </si>
  <si>
    <r>
      <rPr>
        <b/>
        <sz val="10.5"/>
        <rFont val="ＭＳ Ｐゴシック"/>
        <family val="3"/>
        <charset val="128"/>
      </rPr>
      <t>ｼｰﾄｸﾗﾝﾌﾟ</t>
    </r>
    <phoneticPr fontId="3"/>
  </si>
  <si>
    <r>
      <rPr>
        <b/>
        <sz val="10.5"/>
        <rFont val="ＭＳ Ｐゴシック"/>
        <family val="3"/>
        <charset val="128"/>
      </rPr>
      <t>板布　　　</t>
    </r>
    <rPh sb="0" eb="1">
      <t>イタ</t>
    </rPh>
    <rPh sb="1" eb="2">
      <t>ヌノ</t>
    </rPh>
    <phoneticPr fontId="3"/>
  </si>
  <si>
    <t>0518</t>
    <phoneticPr fontId="3"/>
  </si>
  <si>
    <r>
      <t>14</t>
    </r>
    <r>
      <rPr>
        <sz val="10"/>
        <rFont val="ＭＳ Ｐゴシック"/>
        <family val="3"/>
        <charset val="128"/>
      </rPr>
      <t>号</t>
    </r>
    <rPh sb="2" eb="3">
      <t>ゴウ</t>
    </rPh>
    <phoneticPr fontId="3"/>
  </si>
  <si>
    <r>
      <rPr>
        <b/>
        <sz val="10.5"/>
        <rFont val="ＭＳ Ｐゴシック"/>
        <family val="3"/>
        <charset val="128"/>
      </rPr>
      <t>万能板　　　　</t>
    </r>
    <rPh sb="0" eb="2">
      <t>バンノウ</t>
    </rPh>
    <rPh sb="2" eb="3">
      <t>バン</t>
    </rPh>
    <phoneticPr fontId="3"/>
  </si>
  <si>
    <r>
      <rPr>
        <b/>
        <sz val="10.5"/>
        <rFont val="ＭＳ Ｐゴシック"/>
        <family val="3"/>
        <charset val="128"/>
      </rPr>
      <t>ﾈｯﾄｸﾗﾝﾌﾟ</t>
    </r>
    <phoneticPr fontId="3"/>
  </si>
  <si>
    <t>0218</t>
    <phoneticPr fontId="3"/>
  </si>
  <si>
    <r>
      <t>11</t>
    </r>
    <r>
      <rPr>
        <sz val="10"/>
        <rFont val="ＭＳ Ｐゴシック"/>
        <family val="3"/>
        <charset val="128"/>
      </rPr>
      <t>号</t>
    </r>
    <rPh sb="2" eb="3">
      <t>ゴウ</t>
    </rPh>
    <phoneticPr fontId="3"/>
  </si>
  <si>
    <t>5420</t>
    <phoneticPr fontId="3"/>
  </si>
  <si>
    <r>
      <rPr>
        <b/>
        <sz val="10.5"/>
        <rFont val="ＭＳ Ｐゴシック"/>
        <family val="3"/>
        <charset val="128"/>
      </rPr>
      <t>養生ｸﾗﾝﾌﾟ</t>
    </r>
    <rPh sb="0" eb="2">
      <t>ヨウジョウ</t>
    </rPh>
    <phoneticPr fontId="3"/>
  </si>
  <si>
    <t>427</t>
    <phoneticPr fontId="3"/>
  </si>
  <si>
    <t>0515</t>
    <phoneticPr fontId="3"/>
  </si>
  <si>
    <t>手摺</t>
    <rPh sb="0" eb="2">
      <t>テスリ</t>
    </rPh>
    <phoneticPr fontId="3"/>
  </si>
  <si>
    <r>
      <rPr>
        <b/>
        <sz val="10.5"/>
        <rFont val="ＭＳ Ｐゴシック"/>
        <family val="3"/>
        <charset val="128"/>
      </rPr>
      <t>パンチング　　　</t>
    </r>
    <phoneticPr fontId="3"/>
  </si>
  <si>
    <t>0215</t>
    <phoneticPr fontId="3"/>
  </si>
  <si>
    <r>
      <rPr>
        <b/>
        <sz val="10.5"/>
        <rFont val="ＭＳ Ｐゴシック"/>
        <family val="3"/>
        <charset val="128"/>
      </rPr>
      <t>ベランダ
ステップ　　　</t>
    </r>
    <phoneticPr fontId="3"/>
  </si>
  <si>
    <r>
      <rPr>
        <b/>
        <sz val="10.5"/>
        <rFont val="ＭＳ Ｐゴシック"/>
        <family val="3"/>
        <charset val="128"/>
      </rPr>
      <t>養生兼用</t>
    </r>
    <rPh sb="0" eb="2">
      <t>ヨウジョウ</t>
    </rPh>
    <rPh sb="2" eb="4">
      <t>ケンヨウ</t>
    </rPh>
    <phoneticPr fontId="3"/>
  </si>
  <si>
    <t>兼用</t>
    <rPh sb="0" eb="2">
      <t>ケンヨウ</t>
    </rPh>
    <phoneticPr fontId="3"/>
  </si>
  <si>
    <t>0512</t>
    <phoneticPr fontId="3"/>
  </si>
  <si>
    <r>
      <rPr>
        <sz val="10"/>
        <rFont val="ＭＳ Ｐゴシック"/>
        <family val="3"/>
        <charset val="128"/>
      </rPr>
      <t>手摺</t>
    </r>
    <rPh sb="0" eb="2">
      <t>テスリ</t>
    </rPh>
    <phoneticPr fontId="3"/>
  </si>
  <si>
    <r>
      <rPr>
        <b/>
        <sz val="10.5"/>
        <rFont val="ＭＳ Ｐゴシック"/>
        <family val="3"/>
        <charset val="128"/>
      </rPr>
      <t>チェーン　　　　　</t>
    </r>
    <phoneticPr fontId="3"/>
  </si>
  <si>
    <t>2.83</t>
    <phoneticPr fontId="3"/>
  </si>
  <si>
    <t>コーナー</t>
    <phoneticPr fontId="3"/>
  </si>
  <si>
    <t>0212</t>
    <phoneticPr fontId="3"/>
  </si>
  <si>
    <r>
      <rPr>
        <b/>
        <sz val="10.5"/>
        <rFont val="ＭＳ Ｐゴシック"/>
        <family val="3"/>
        <charset val="128"/>
      </rPr>
      <t>ｺﾝﾋﾞｽﾃｯﾌﾟ</t>
    </r>
    <phoneticPr fontId="3"/>
  </si>
  <si>
    <t>2.32</t>
    <phoneticPr fontId="3"/>
  </si>
  <si>
    <r>
      <rPr>
        <b/>
        <sz val="10.5"/>
        <rFont val="ＭＳ Ｐゴシック"/>
        <family val="3"/>
        <charset val="128"/>
      </rPr>
      <t>壁つなぎ　　　</t>
    </r>
    <rPh sb="0" eb="1">
      <t>カベ</t>
    </rPh>
    <phoneticPr fontId="3"/>
  </si>
  <si>
    <t>A1000</t>
    <phoneticPr fontId="3"/>
  </si>
  <si>
    <t>2.3</t>
    <phoneticPr fontId="3"/>
  </si>
  <si>
    <t>0509</t>
    <phoneticPr fontId="3"/>
  </si>
  <si>
    <r>
      <rPr>
        <b/>
        <sz val="10.5"/>
        <rFont val="ＭＳ Ｐゴシック"/>
        <family val="3"/>
        <charset val="128"/>
      </rPr>
      <t>猿梯子</t>
    </r>
    <rPh sb="0" eb="1">
      <t>サル</t>
    </rPh>
    <rPh sb="1" eb="3">
      <t>バシゴ</t>
    </rPh>
    <phoneticPr fontId="3"/>
  </si>
  <si>
    <t>9.5</t>
    <phoneticPr fontId="3"/>
  </si>
  <si>
    <t>1.77</t>
    <phoneticPr fontId="3"/>
  </si>
  <si>
    <t>A800</t>
    <phoneticPr fontId="3"/>
  </si>
  <si>
    <t>0209</t>
    <phoneticPr fontId="3"/>
  </si>
  <si>
    <t>486</t>
    <phoneticPr fontId="3"/>
  </si>
  <si>
    <t>2m</t>
    <phoneticPr fontId="3"/>
  </si>
  <si>
    <t>1.22</t>
    <phoneticPr fontId="3"/>
  </si>
  <si>
    <t>A600</t>
    <phoneticPr fontId="3"/>
  </si>
  <si>
    <r>
      <rPr>
        <b/>
        <sz val="10.5"/>
        <rFont val="ＭＳ Ｐゴシック"/>
        <family val="3"/>
        <charset val="128"/>
      </rPr>
      <t>ブレース　　　　</t>
    </r>
    <phoneticPr fontId="3"/>
  </si>
  <si>
    <r>
      <rPr>
        <b/>
        <sz val="10.5"/>
        <rFont val="ＭＳ Ｐゴシック"/>
        <family val="3"/>
        <charset val="128"/>
      </rPr>
      <t>養生枠　</t>
    </r>
    <rPh sb="0" eb="2">
      <t>ヨウジョウ</t>
    </rPh>
    <rPh sb="2" eb="3">
      <t>ワク</t>
    </rPh>
    <phoneticPr fontId="3"/>
  </si>
  <si>
    <r>
      <rPr>
        <b/>
        <sz val="10.5"/>
        <rFont val="ＭＳ Ｐゴシック"/>
        <family val="3"/>
        <charset val="128"/>
      </rPr>
      <t>ﾁｪｰﾝｸﾗﾝﾌﾟ</t>
    </r>
    <phoneticPr fontId="3"/>
  </si>
  <si>
    <t>A400</t>
    <phoneticPr fontId="3"/>
  </si>
  <si>
    <t>3.7</t>
    <phoneticPr fontId="3"/>
  </si>
  <si>
    <r>
      <rPr>
        <b/>
        <sz val="10.5"/>
        <rFont val="ＭＳ Ｐゴシック"/>
        <family val="3"/>
        <charset val="128"/>
      </rPr>
      <t>親綱支柱</t>
    </r>
    <rPh sb="0" eb="1">
      <t>オヤ</t>
    </rPh>
    <rPh sb="1" eb="2">
      <t>ツナ</t>
    </rPh>
    <rPh sb="2" eb="4">
      <t>シチュウ</t>
    </rPh>
    <phoneticPr fontId="3"/>
  </si>
  <si>
    <t>ｱﾙﾐ</t>
    <phoneticPr fontId="3"/>
  </si>
  <si>
    <t>A350</t>
    <phoneticPr fontId="3"/>
  </si>
  <si>
    <t>ｽﾀﾝｼｮﾝ</t>
    <phoneticPr fontId="3"/>
  </si>
  <si>
    <t>NRE</t>
    <phoneticPr fontId="3"/>
  </si>
  <si>
    <t>A300</t>
    <phoneticPr fontId="3"/>
  </si>
  <si>
    <r>
      <rPr>
        <b/>
        <sz val="10.5"/>
        <rFont val="ＭＳ Ｐゴシック"/>
        <family val="3"/>
        <charset val="128"/>
      </rPr>
      <t>緊付親綱　　</t>
    </r>
    <rPh sb="0" eb="1">
      <t>キン</t>
    </rPh>
    <rPh sb="1" eb="2">
      <t>ツキ</t>
    </rPh>
    <rPh sb="2" eb="3">
      <t>オヤ</t>
    </rPh>
    <rPh sb="3" eb="4">
      <t>ヅナ</t>
    </rPh>
    <phoneticPr fontId="3"/>
  </si>
  <si>
    <r>
      <t>15</t>
    </r>
    <r>
      <rPr>
        <sz val="10"/>
        <rFont val="ＭＳ Ｐゴシック"/>
        <family val="3"/>
        <charset val="128"/>
      </rPr>
      <t>ｍ</t>
    </r>
    <phoneticPr fontId="3"/>
  </si>
  <si>
    <t>A200</t>
    <phoneticPr fontId="3"/>
  </si>
  <si>
    <r>
      <rPr>
        <b/>
        <sz val="10.5"/>
        <rFont val="ＭＳ Ｐゴシック"/>
        <family val="3"/>
        <charset val="128"/>
      </rPr>
      <t>隙間板</t>
    </r>
    <r>
      <rPr>
        <b/>
        <sz val="10.5"/>
        <rFont val="Arial"/>
        <family val="2"/>
      </rPr>
      <t xml:space="preserve">       </t>
    </r>
    <rPh sb="0" eb="2">
      <t>スキマ</t>
    </rPh>
    <rPh sb="2" eb="3">
      <t>イタ</t>
    </rPh>
    <phoneticPr fontId="3"/>
  </si>
  <si>
    <r>
      <t>10</t>
    </r>
    <r>
      <rPr>
        <sz val="10"/>
        <rFont val="ＭＳ Ｐゴシック"/>
        <family val="3"/>
        <charset val="128"/>
      </rPr>
      <t>ｍ</t>
    </r>
    <phoneticPr fontId="3"/>
  </si>
  <si>
    <t>A160</t>
    <phoneticPr fontId="3"/>
  </si>
  <si>
    <t>0.7</t>
    <phoneticPr fontId="3"/>
  </si>
  <si>
    <r>
      <t>8</t>
    </r>
    <r>
      <rPr>
        <sz val="10"/>
        <rFont val="ＭＳ Ｐゴシック"/>
        <family val="3"/>
        <charset val="128"/>
      </rPr>
      <t>ｍ</t>
    </r>
  </si>
  <si>
    <r>
      <rPr>
        <b/>
        <sz val="10.5"/>
        <rFont val="ＭＳ Ｐゴシック"/>
        <family val="3"/>
        <charset val="128"/>
      </rPr>
      <t>ﾒｯｼｭｼｰﾄ</t>
    </r>
    <r>
      <rPr>
        <sz val="10.5"/>
        <rFont val="ＭＳ Ｐゴシック"/>
        <family val="3"/>
        <charset val="128"/>
      </rPr>
      <t>　　　　　　　　　</t>
    </r>
    <phoneticPr fontId="3"/>
  </si>
  <si>
    <t>5</t>
    <phoneticPr fontId="3"/>
  </si>
  <si>
    <r>
      <rPr>
        <b/>
        <sz val="10.5"/>
        <rFont val="ＭＳ Ｐゴシック"/>
        <family val="3"/>
        <charset val="128"/>
      </rPr>
      <t>ローリング　　　　</t>
    </r>
    <phoneticPr fontId="3"/>
  </si>
  <si>
    <r>
      <rPr>
        <sz val="10"/>
        <rFont val="ＭＳ Ｐゴシック"/>
        <family val="3"/>
        <charset val="128"/>
      </rPr>
      <t>枠</t>
    </r>
    <rPh sb="0" eb="1">
      <t>ワク</t>
    </rPh>
    <phoneticPr fontId="3"/>
  </si>
  <si>
    <t>10.5</t>
    <phoneticPr fontId="3"/>
  </si>
  <si>
    <r>
      <t>6</t>
    </r>
    <r>
      <rPr>
        <sz val="10"/>
        <rFont val="ＭＳ Ｐゴシック"/>
        <family val="3"/>
        <charset val="128"/>
      </rPr>
      <t>ｍ</t>
    </r>
    <phoneticPr fontId="3"/>
  </si>
  <si>
    <t>0904</t>
    <phoneticPr fontId="3"/>
  </si>
  <si>
    <r>
      <rPr>
        <sz val="10"/>
        <rFont val="ＭＳ Ｐゴシック"/>
        <family val="3"/>
        <charset val="128"/>
      </rPr>
      <t>桟</t>
    </r>
    <rPh sb="0" eb="1">
      <t>サン</t>
    </rPh>
    <phoneticPr fontId="3"/>
  </si>
  <si>
    <r>
      <rPr>
        <b/>
        <sz val="10.5"/>
        <rFont val="ＭＳ Ｐゴシック"/>
        <family val="3"/>
        <charset val="128"/>
      </rPr>
      <t>鉄筋フック</t>
    </r>
    <rPh sb="0" eb="2">
      <t>テッキン</t>
    </rPh>
    <phoneticPr fontId="3"/>
  </si>
  <si>
    <r>
      <t>1</t>
    </r>
    <r>
      <rPr>
        <sz val="10"/>
        <rFont val="ＭＳ Ｐゴシック"/>
        <family val="3"/>
        <charset val="128"/>
      </rPr>
      <t>型</t>
    </r>
    <rPh sb="1" eb="2">
      <t>ガタ</t>
    </rPh>
    <phoneticPr fontId="3"/>
  </si>
  <si>
    <t>0.63</t>
    <phoneticPr fontId="3"/>
  </si>
  <si>
    <t>3.3</t>
    <phoneticPr fontId="3"/>
  </si>
  <si>
    <r>
      <rPr>
        <sz val="10"/>
        <rFont val="ＭＳ Ｐゴシック"/>
        <family val="3"/>
        <charset val="128"/>
      </rPr>
      <t>巾木</t>
    </r>
    <rPh sb="0" eb="1">
      <t>ハバ</t>
    </rPh>
    <rPh sb="1" eb="2">
      <t>キ</t>
    </rPh>
    <phoneticPr fontId="3"/>
  </si>
  <si>
    <t>6.2</t>
    <phoneticPr fontId="3"/>
  </si>
  <si>
    <r>
      <t>2</t>
    </r>
    <r>
      <rPr>
        <sz val="10"/>
        <rFont val="ＭＳ Ｐゴシック"/>
        <family val="3"/>
        <charset val="128"/>
      </rPr>
      <t>型</t>
    </r>
    <rPh sb="1" eb="2">
      <t>ガタ</t>
    </rPh>
    <phoneticPr fontId="3"/>
  </si>
  <si>
    <t>0.92</t>
    <phoneticPr fontId="3"/>
  </si>
  <si>
    <t>2.5</t>
    <phoneticPr fontId="3"/>
  </si>
  <si>
    <t>1503</t>
    <phoneticPr fontId="3"/>
  </si>
  <si>
    <t>3</t>
    <phoneticPr fontId="3"/>
  </si>
  <si>
    <r>
      <rPr>
        <b/>
        <sz val="10.5"/>
        <rFont val="ＭＳ Ｐゴシック"/>
        <family val="3"/>
        <charset val="128"/>
      </rPr>
      <t>キャスター</t>
    </r>
    <phoneticPr fontId="3"/>
  </si>
  <si>
    <t>ｸｲｯｸﾌﾞﾗｹｯﾄ</t>
    <phoneticPr fontId="3"/>
  </si>
  <si>
    <t>1.7</t>
    <phoneticPr fontId="3"/>
  </si>
  <si>
    <t>1203</t>
    <phoneticPr fontId="3"/>
  </si>
  <si>
    <t>2.4</t>
    <phoneticPr fontId="3"/>
  </si>
  <si>
    <t>ｼﾞｬｯｷ付ｷｬｽﾀｰ</t>
    <rPh sb="5" eb="6">
      <t>ツ</t>
    </rPh>
    <phoneticPr fontId="3"/>
  </si>
  <si>
    <t>単管ﾊﾞﾘｹｰﾄﾞ</t>
    <rPh sb="0" eb="2">
      <t>タンカン</t>
    </rPh>
    <phoneticPr fontId="3"/>
  </si>
  <si>
    <t>5.4</t>
    <phoneticPr fontId="3"/>
  </si>
  <si>
    <t>0.3</t>
    <phoneticPr fontId="3"/>
  </si>
  <si>
    <t>0903</t>
    <phoneticPr fontId="3"/>
  </si>
  <si>
    <t>1.9</t>
    <phoneticPr fontId="3"/>
  </si>
  <si>
    <r>
      <rPr>
        <b/>
        <sz val="10.5"/>
        <rFont val="ＭＳ Ｐゴシック"/>
        <family val="3"/>
        <charset val="128"/>
      </rPr>
      <t>ｱｳﾄﾘｶﾞｰ　　</t>
    </r>
    <phoneticPr fontId="3"/>
  </si>
  <si>
    <t>9.8</t>
    <phoneticPr fontId="3"/>
  </si>
  <si>
    <r>
      <rPr>
        <b/>
        <sz val="10.5"/>
        <rFont val="ＭＳ Ｐゴシック"/>
        <family val="3"/>
        <charset val="128"/>
      </rPr>
      <t>ﾒｯｼｭﾊﾟﾚｯﾄ</t>
    </r>
    <phoneticPr fontId="3"/>
  </si>
  <si>
    <t>84</t>
    <phoneticPr fontId="3"/>
  </si>
  <si>
    <r>
      <rPr>
        <b/>
        <sz val="10.5"/>
        <rFont val="ＭＳ Ｐゴシック"/>
        <family val="3"/>
        <charset val="128"/>
      </rPr>
      <t>防音ｼｰﾄ</t>
    </r>
    <rPh sb="0" eb="2">
      <t>ボウオン</t>
    </rPh>
    <phoneticPr fontId="3"/>
  </si>
  <si>
    <r>
      <rPr>
        <b/>
        <sz val="10.5"/>
        <rFont val="ＭＳ Ｐゴシック"/>
        <family val="3"/>
        <charset val="128"/>
      </rPr>
      <t>ｼﾞｬｯｷ</t>
    </r>
    <phoneticPr fontId="3"/>
  </si>
  <si>
    <r>
      <rPr>
        <sz val="10"/>
        <rFont val="ＭＳ Ｐゴシック"/>
        <family val="3"/>
        <charset val="128"/>
      </rPr>
      <t>ｼﾞｬｯｷ</t>
    </r>
    <phoneticPr fontId="3"/>
  </si>
  <si>
    <t>5.6</t>
    <phoneticPr fontId="3"/>
  </si>
  <si>
    <r>
      <rPr>
        <b/>
        <sz val="10.5"/>
        <rFont val="ＭＳ Ｐゴシック"/>
        <family val="3"/>
        <charset val="128"/>
      </rPr>
      <t>足場板　　　　</t>
    </r>
    <rPh sb="0" eb="2">
      <t>アシバ</t>
    </rPh>
    <rPh sb="2" eb="3">
      <t>イタ</t>
    </rPh>
    <phoneticPr fontId="3"/>
  </si>
  <si>
    <r>
      <rPr>
        <b/>
        <sz val="10.5"/>
        <rFont val="ＭＳ Ｐゴシック"/>
        <family val="3"/>
        <charset val="128"/>
      </rPr>
      <t>ﾛﾝｸﾞｼﾞｬｯｷ</t>
    </r>
    <phoneticPr fontId="3"/>
  </si>
  <si>
    <r>
      <rPr>
        <b/>
        <sz val="10.5"/>
        <rFont val="ＭＳ Ｐゴシック"/>
        <family val="3"/>
        <charset val="128"/>
      </rPr>
      <t>ペコビーム　　</t>
    </r>
    <phoneticPr fontId="3"/>
  </si>
  <si>
    <t>大引受ｼﾞｬｯｷ</t>
    <rPh sb="0" eb="1">
      <t>オオ</t>
    </rPh>
    <rPh sb="1" eb="2">
      <t>ヒ</t>
    </rPh>
    <rPh sb="2" eb="3">
      <t>ウケ</t>
    </rPh>
    <phoneticPr fontId="3"/>
  </si>
  <si>
    <t>鋼製
足場板　　</t>
    <rPh sb="0" eb="2">
      <t>コウセイ</t>
    </rPh>
    <rPh sb="3" eb="5">
      <t>アシバ</t>
    </rPh>
    <rPh sb="5" eb="6">
      <t>イタ</t>
    </rPh>
    <phoneticPr fontId="3"/>
  </si>
  <si>
    <t>14.6</t>
    <phoneticPr fontId="3"/>
  </si>
  <si>
    <r>
      <rPr>
        <b/>
        <sz val="10.5"/>
        <rFont val="ＭＳ Ｐゴシック"/>
        <family val="3"/>
        <charset val="128"/>
      </rPr>
      <t>大引受ﾛﾝｸﾞ</t>
    </r>
    <rPh sb="0" eb="1">
      <t>オオ</t>
    </rPh>
    <rPh sb="1" eb="2">
      <t>ヒ</t>
    </rPh>
    <rPh sb="2" eb="3">
      <t>ウケ</t>
    </rPh>
    <phoneticPr fontId="3"/>
  </si>
  <si>
    <t>11.2</t>
    <phoneticPr fontId="3"/>
  </si>
  <si>
    <r>
      <rPr>
        <b/>
        <sz val="10.5"/>
        <rFont val="ＭＳ Ｐゴシック"/>
        <family val="3"/>
        <charset val="128"/>
      </rPr>
      <t>階段アルミ</t>
    </r>
    <rPh sb="0" eb="2">
      <t>カイダン</t>
    </rPh>
    <phoneticPr fontId="3"/>
  </si>
  <si>
    <t>7.8</t>
    <phoneticPr fontId="3"/>
  </si>
  <si>
    <t>採光防音ｼｰﾄ</t>
    <rPh sb="0" eb="2">
      <t>サイコウ</t>
    </rPh>
    <rPh sb="2" eb="4">
      <t>ボウオン</t>
    </rPh>
    <phoneticPr fontId="3"/>
  </si>
  <si>
    <t>10</t>
    <phoneticPr fontId="3"/>
  </si>
  <si>
    <r>
      <rPr>
        <b/>
        <sz val="10.5"/>
        <rFont val="ＭＳ Ｐゴシック"/>
        <family val="3"/>
        <charset val="128"/>
      </rPr>
      <t>ｽﾃｯﾌﾟｶﾞｰド</t>
    </r>
    <phoneticPr fontId="3"/>
  </si>
  <si>
    <r>
      <rPr>
        <b/>
        <sz val="10.5"/>
        <rFont val="ＭＳ Ｐゴシック"/>
        <family val="3"/>
        <charset val="128"/>
      </rPr>
      <t>打込</t>
    </r>
    <r>
      <rPr>
        <b/>
        <sz val="10.5"/>
        <rFont val="Arial"/>
        <family val="2"/>
      </rPr>
      <t>T</t>
    </r>
    <r>
      <rPr>
        <b/>
        <sz val="10.5"/>
        <rFont val="ＭＳ Ｐゴシック"/>
        <family val="3"/>
        <charset val="128"/>
      </rPr>
      <t>ﾎﾟｰﾙ</t>
    </r>
    <rPh sb="0" eb="1">
      <t>ウ</t>
    </rPh>
    <rPh sb="1" eb="2">
      <t>コ</t>
    </rPh>
    <phoneticPr fontId="3"/>
  </si>
  <si>
    <r>
      <rPr>
        <b/>
        <sz val="10.5"/>
        <rFont val="ＭＳ Ｐゴシック"/>
        <family val="3"/>
        <charset val="128"/>
      </rPr>
      <t>ｺｰﾅｰｶﾞｰﾄﾞ</t>
    </r>
    <phoneticPr fontId="3"/>
  </si>
  <si>
    <r>
      <rPr>
        <b/>
        <sz val="10.5"/>
        <rFont val="ＭＳ Ｐゴシック"/>
        <family val="3"/>
        <charset val="128"/>
      </rPr>
      <t>梁枠</t>
    </r>
    <r>
      <rPr>
        <b/>
        <sz val="10.5"/>
        <rFont val="Arial"/>
        <family val="2"/>
      </rPr>
      <t>(1</t>
    </r>
    <r>
      <rPr>
        <b/>
        <sz val="10.5"/>
        <rFont val="ＭＳ Ｐゴシック"/>
        <family val="3"/>
        <charset val="128"/>
      </rPr>
      <t>本</t>
    </r>
    <r>
      <rPr>
        <b/>
        <sz val="10.5"/>
        <rFont val="Arial"/>
        <family val="2"/>
      </rPr>
      <t>)</t>
    </r>
    <r>
      <rPr>
        <b/>
        <sz val="10.5"/>
        <rFont val="ＭＳ Ｐゴシック"/>
        <family val="3"/>
        <charset val="128"/>
      </rPr>
      <t>　　　　</t>
    </r>
    <rPh sb="0" eb="1">
      <t>ハリ</t>
    </rPh>
    <rPh sb="1" eb="2">
      <t>ワク</t>
    </rPh>
    <rPh sb="4" eb="5">
      <t>ポン</t>
    </rPh>
    <phoneticPr fontId="3"/>
  </si>
  <si>
    <r>
      <t>4</t>
    </r>
    <r>
      <rPr>
        <sz val="10"/>
        <rFont val="ＭＳ Ｐゴシック"/>
        <family val="3"/>
        <charset val="128"/>
      </rPr>
      <t>ｽﾊﾟﾝ</t>
    </r>
    <phoneticPr fontId="3"/>
  </si>
  <si>
    <t>28</t>
    <phoneticPr fontId="3"/>
  </si>
  <si>
    <t>アルミ板</t>
    <rPh sb="3" eb="4">
      <t>イタ</t>
    </rPh>
    <phoneticPr fontId="3"/>
  </si>
  <si>
    <r>
      <rPr>
        <b/>
        <sz val="10.5"/>
        <rFont val="ＭＳ Ｐゴシック"/>
        <family val="3"/>
        <charset val="128"/>
      </rPr>
      <t>ブラケット</t>
    </r>
    <r>
      <rPr>
        <b/>
        <sz val="10.5"/>
        <rFont val="Arial"/>
        <family val="2"/>
      </rPr>
      <t xml:space="preserve">  </t>
    </r>
    <r>
      <rPr>
        <b/>
        <sz val="10.5"/>
        <rFont val="ＭＳ Ｐゴシック"/>
        <family val="3"/>
        <charset val="128"/>
      </rPr>
      <t>　</t>
    </r>
    <phoneticPr fontId="3"/>
  </si>
  <si>
    <t>71</t>
    <phoneticPr fontId="3"/>
  </si>
  <si>
    <r>
      <t>3</t>
    </r>
    <r>
      <rPr>
        <sz val="10"/>
        <rFont val="ＭＳ Ｐゴシック"/>
        <family val="3"/>
        <charset val="128"/>
      </rPr>
      <t>ｽﾊﾟﾝ</t>
    </r>
    <phoneticPr fontId="3"/>
  </si>
  <si>
    <t>41</t>
    <phoneticPr fontId="3"/>
  </si>
  <si>
    <r>
      <rPr>
        <b/>
        <sz val="10.5"/>
        <rFont val="ＭＳ Ｐゴシック"/>
        <family val="3"/>
        <charset val="128"/>
      </rPr>
      <t>木製巾木</t>
    </r>
    <rPh sb="0" eb="2">
      <t>モクセイ</t>
    </rPh>
    <rPh sb="2" eb="3">
      <t>ハバ</t>
    </rPh>
    <rPh sb="3" eb="4">
      <t>キ</t>
    </rPh>
    <phoneticPr fontId="3"/>
  </si>
  <si>
    <t>57</t>
    <phoneticPr fontId="3"/>
  </si>
  <si>
    <r>
      <t>2</t>
    </r>
    <r>
      <rPr>
        <sz val="10"/>
        <rFont val="ＭＳ Ｐゴシック"/>
        <family val="3"/>
        <charset val="128"/>
      </rPr>
      <t>ｽﾊﾟﾝ</t>
    </r>
    <phoneticPr fontId="3"/>
  </si>
  <si>
    <t>敷板
不良品</t>
    <rPh sb="0" eb="2">
      <t>シキイタ</t>
    </rPh>
    <rPh sb="3" eb="4">
      <t>フ</t>
    </rPh>
    <rPh sb="4" eb="6">
      <t>リョウヒン</t>
    </rPh>
    <phoneticPr fontId="3"/>
  </si>
  <si>
    <t>35</t>
    <phoneticPr fontId="3"/>
  </si>
  <si>
    <r>
      <rPr>
        <b/>
        <sz val="10.5"/>
        <rFont val="ＭＳ Ｐゴシック"/>
        <family val="3"/>
        <charset val="128"/>
      </rPr>
      <t>方杖　　　　　　</t>
    </r>
    <rPh sb="0" eb="1">
      <t>ホウ</t>
    </rPh>
    <rPh sb="1" eb="2">
      <t>ヅエ</t>
    </rPh>
    <phoneticPr fontId="3"/>
  </si>
  <si>
    <t>クランプなし</t>
    <phoneticPr fontId="3"/>
  </si>
  <si>
    <r>
      <rPr>
        <b/>
        <sz val="10.5"/>
        <rFont val="ＭＳ Ｐゴシック"/>
        <family val="3"/>
        <charset val="128"/>
      </rPr>
      <t>敷板　　　　　　</t>
    </r>
    <rPh sb="0" eb="2">
      <t>シキイタ</t>
    </rPh>
    <phoneticPr fontId="3"/>
  </si>
  <si>
    <r>
      <rPr>
        <b/>
        <sz val="10.5"/>
        <rFont val="ＭＳ Ｐゴシック"/>
        <family val="3"/>
        <charset val="128"/>
      </rPr>
      <t>手摺柱</t>
    </r>
    <rPh sb="0" eb="2">
      <t>テスリ</t>
    </rPh>
    <rPh sb="2" eb="3">
      <t>バシラ</t>
    </rPh>
    <phoneticPr fontId="3"/>
  </si>
  <si>
    <r>
      <rPr>
        <b/>
        <sz val="10.5"/>
        <rFont val="ＭＳ Ｐゴシック"/>
        <family val="3"/>
        <charset val="128"/>
      </rPr>
      <t>隅受</t>
    </r>
    <rPh sb="0" eb="1">
      <t>スミ</t>
    </rPh>
    <rPh sb="1" eb="2">
      <t>ウ</t>
    </rPh>
    <phoneticPr fontId="3"/>
  </si>
  <si>
    <r>
      <rPr>
        <b/>
        <sz val="10.5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3"/>
  </si>
  <si>
    <t>備考</t>
    <rPh sb="0" eb="2">
      <t>ビコウ</t>
    </rPh>
    <phoneticPr fontId="3"/>
  </si>
  <si>
    <t>先方車</t>
    <rPh sb="0" eb="2">
      <t>センポウ</t>
    </rPh>
    <rPh sb="2" eb="3">
      <t>シャ</t>
    </rPh>
    <phoneticPr fontId="3"/>
  </si>
  <si>
    <t>組合車</t>
    <rPh sb="0" eb="2">
      <t>クミアイ</t>
    </rPh>
    <rPh sb="2" eb="3">
      <t>シャ</t>
    </rPh>
    <phoneticPr fontId="3"/>
  </si>
  <si>
    <t>平</t>
    <rPh sb="0" eb="1">
      <t>ヒラ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</si>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</sst>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);[Red]\(0.0\)"/>
    <numFmt numFmtId="177" formatCode="0.00\ \t"/>
    <numFmt numFmtId="178" formatCode="0.00_ "/>
    <numFmt numFmtId="179" formatCode="yyyy&quot;年&quot;m&quot;月&quot;d&quot;日&quot;;@"/>
    <numFmt numFmtId="180" formatCode="0_ "/>
    <numFmt numFmtId="181" formatCode="0_);[Red]\(0\)"/>
    <numFmt numFmtId="182" formatCode="0.000_);[Red]\(0.000\)"/>
  </numFmts>
  <fonts count="22" x14ac:knownFonts="1"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Arial"/>
      <family val="2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Arial"/>
      <family val="2"/>
    </font>
    <font>
      <sz val="10.5"/>
      <name val="Arial"/>
      <family val="2"/>
    </font>
    <font>
      <sz val="22"/>
      <name val="Arial"/>
      <family val="2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dashed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 applyFill="1" applyAlignment="1">
      <alignment wrapText="1"/>
    </xf>
    <xf numFmtId="176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wrapText="1"/>
    </xf>
    <xf numFmtId="177" fontId="5" fillId="0" borderId="4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8" fontId="6" fillId="0" borderId="0" xfId="0" applyNumberFormat="1" applyFont="1" applyFill="1" applyAlignment="1">
      <alignment vertical="center" wrapText="1"/>
    </xf>
    <xf numFmtId="49" fontId="0" fillId="0" borderId="16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1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49" fontId="6" fillId="0" borderId="28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9" fontId="0" fillId="0" borderId="18" xfId="0" applyNumberFormat="1" applyFont="1" applyFill="1" applyBorder="1" applyAlignment="1">
      <alignment vertical="center"/>
    </xf>
    <xf numFmtId="14" fontId="12" fillId="0" borderId="18" xfId="0" applyNumberFormat="1" applyFont="1" applyFill="1" applyBorder="1" applyAlignment="1">
      <alignment horizontal="center" vertical="center"/>
    </xf>
    <xf numFmtId="14" fontId="12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176" fontId="14" fillId="0" borderId="16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176" fontId="14" fillId="0" borderId="40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9" fontId="2" fillId="0" borderId="46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80" fontId="4" fillId="0" borderId="5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76" fontId="2" fillId="0" borderId="47" xfId="0" applyNumberFormat="1" applyFont="1" applyFill="1" applyBorder="1" applyAlignment="1">
      <alignment horizontal="center" vertical="center" wrapText="1"/>
    </xf>
    <xf numFmtId="181" fontId="4" fillId="0" borderId="48" xfId="0" applyNumberFormat="1" applyFont="1" applyFill="1" applyBorder="1" applyAlignment="1">
      <alignment horizontal="center" vertical="center" wrapText="1"/>
    </xf>
    <xf numFmtId="176" fontId="4" fillId="0" borderId="49" xfId="0" applyNumberFormat="1" applyFont="1" applyFill="1" applyBorder="1" applyAlignment="1">
      <alignment horizontal="center" vertical="center" wrapText="1"/>
    </xf>
    <xf numFmtId="181" fontId="4" fillId="0" borderId="50" xfId="0" applyNumberFormat="1" applyFont="1" applyFill="1" applyBorder="1" applyAlignment="1">
      <alignment horizontal="center" vertical="center" wrapText="1"/>
    </xf>
    <xf numFmtId="176" fontId="4" fillId="0" borderId="51" xfId="0" applyNumberFormat="1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wrapText="1"/>
    </xf>
    <xf numFmtId="178" fontId="2" fillId="0" borderId="52" xfId="0" applyNumberFormat="1" applyFont="1" applyFill="1" applyBorder="1" applyAlignment="1">
      <alignment wrapText="1"/>
    </xf>
    <xf numFmtId="49" fontId="2" fillId="0" borderId="54" xfId="0" applyNumberFormat="1" applyFont="1" applyFill="1" applyBorder="1" applyAlignment="1">
      <alignment horizontal="center" vertical="center" wrapText="1"/>
    </xf>
    <xf numFmtId="176" fontId="2" fillId="0" borderId="55" xfId="0" applyNumberFormat="1" applyFont="1" applyFill="1" applyBorder="1" applyAlignment="1">
      <alignment horizontal="center" vertical="center" wrapText="1"/>
    </xf>
    <xf numFmtId="180" fontId="4" fillId="0" borderId="56" xfId="0" applyNumberFormat="1" applyFont="1" applyFill="1" applyBorder="1" applyAlignment="1">
      <alignment horizontal="center" vertical="center" wrapText="1"/>
    </xf>
    <xf numFmtId="176" fontId="4" fillId="0" borderId="55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176" fontId="2" fillId="0" borderId="57" xfId="0" applyNumberFormat="1" applyFont="1" applyFill="1" applyBorder="1" applyAlignment="1">
      <alignment horizontal="center" vertical="center" wrapText="1"/>
    </xf>
    <xf numFmtId="181" fontId="4" fillId="0" borderId="58" xfId="0" applyNumberFormat="1" applyFont="1" applyFill="1" applyBorder="1" applyAlignment="1">
      <alignment horizontal="center" vertical="center" wrapText="1"/>
    </xf>
    <xf numFmtId="176" fontId="4" fillId="0" borderId="59" xfId="0" applyNumberFormat="1" applyFont="1" applyFill="1" applyBorder="1" applyAlignment="1">
      <alignment horizontal="center" vertical="center" wrapText="1"/>
    </xf>
    <xf numFmtId="181" fontId="4" fillId="0" borderId="60" xfId="0" applyNumberFormat="1" applyFont="1" applyFill="1" applyBorder="1" applyAlignment="1">
      <alignment horizontal="center" vertical="center" wrapText="1"/>
    </xf>
    <xf numFmtId="176" fontId="4" fillId="0" borderId="61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80" fontId="4" fillId="0" borderId="63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81" fontId="4" fillId="0" borderId="65" xfId="0" applyNumberFormat="1" applyFont="1" applyFill="1" applyBorder="1" applyAlignment="1">
      <alignment horizontal="center" vertical="center" wrapText="1"/>
    </xf>
    <xf numFmtId="176" fontId="4" fillId="0" borderId="66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176" fontId="2" fillId="0" borderId="7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81" fontId="4" fillId="0" borderId="7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7" fillId="0" borderId="73" xfId="0" applyNumberFormat="1" applyFont="1" applyFill="1" applyBorder="1" applyAlignment="1">
      <alignment horizontal="center" vertical="center" wrapText="1"/>
    </xf>
    <xf numFmtId="176" fontId="2" fillId="0" borderId="74" xfId="0" applyNumberFormat="1" applyFont="1" applyFill="1" applyBorder="1" applyAlignment="1">
      <alignment horizontal="center" vertical="center" wrapText="1"/>
    </xf>
    <xf numFmtId="176" fontId="4" fillId="0" borderId="75" xfId="0" applyNumberFormat="1" applyFont="1" applyFill="1" applyBorder="1" applyAlignment="1">
      <alignment horizontal="center" vertical="center" wrapText="1"/>
    </xf>
    <xf numFmtId="49" fontId="12" fillId="0" borderId="67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176" fontId="4" fillId="0" borderId="7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176" fontId="2" fillId="0" borderId="77" xfId="0" applyNumberFormat="1" applyFont="1" applyFill="1" applyBorder="1" applyAlignment="1">
      <alignment horizontal="center" vertical="center" wrapText="1"/>
    </xf>
    <xf numFmtId="176" fontId="4" fillId="0" borderId="77" xfId="0" applyNumberFormat="1" applyFont="1" applyFill="1" applyBorder="1" applyAlignment="1">
      <alignment horizontal="center" vertical="center" wrapText="1"/>
    </xf>
    <xf numFmtId="49" fontId="12" fillId="0" borderId="64" xfId="0" applyNumberFormat="1" applyFont="1" applyFill="1" applyBorder="1" applyAlignment="1">
      <alignment horizontal="center" vertical="center" wrapText="1"/>
    </xf>
    <xf numFmtId="176" fontId="4" fillId="0" borderId="78" xfId="0" applyNumberFormat="1" applyFont="1" applyFill="1" applyBorder="1" applyAlignment="1">
      <alignment horizontal="center" vertical="center" wrapText="1"/>
    </xf>
    <xf numFmtId="176" fontId="4" fillId="0" borderId="79" xfId="0" applyNumberFormat="1" applyFont="1" applyFill="1" applyBorder="1" applyAlignment="1">
      <alignment horizontal="center" vertical="center" wrapText="1"/>
    </xf>
    <xf numFmtId="181" fontId="4" fillId="0" borderId="80" xfId="0" applyNumberFormat="1" applyFont="1" applyFill="1" applyBorder="1" applyAlignment="1">
      <alignment horizontal="center" vertical="center" wrapText="1"/>
    </xf>
    <xf numFmtId="176" fontId="4" fillId="0" borderId="81" xfId="0" applyNumberFormat="1" applyFont="1" applyFill="1" applyBorder="1" applyAlignment="1">
      <alignment horizontal="center" vertical="center" wrapText="1"/>
    </xf>
    <xf numFmtId="176" fontId="4" fillId="0" borderId="82" xfId="0" applyNumberFormat="1" applyFont="1" applyFill="1" applyBorder="1" applyAlignment="1">
      <alignment horizontal="center" vertical="center" wrapText="1"/>
    </xf>
    <xf numFmtId="49" fontId="2" fillId="0" borderId="83" xfId="0" applyNumberFormat="1" applyFont="1" applyFill="1" applyBorder="1" applyAlignment="1">
      <alignment horizontal="center" vertical="center" wrapText="1"/>
    </xf>
    <xf numFmtId="176" fontId="2" fillId="0" borderId="84" xfId="0" applyNumberFormat="1" applyFont="1" applyFill="1" applyBorder="1" applyAlignment="1">
      <alignment horizontal="center" vertical="center" wrapText="1"/>
    </xf>
    <xf numFmtId="176" fontId="4" fillId="0" borderId="8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 shrinkToFit="1"/>
    </xf>
    <xf numFmtId="49" fontId="7" fillId="0" borderId="86" xfId="0" applyNumberFormat="1" applyFont="1" applyFill="1" applyBorder="1" applyAlignment="1">
      <alignment horizontal="center" vertical="center" wrapText="1"/>
    </xf>
    <xf numFmtId="49" fontId="16" fillId="0" borderId="87" xfId="0" applyNumberFormat="1" applyFont="1" applyFill="1" applyBorder="1" applyAlignment="1">
      <alignment horizontal="center" vertical="center" wrapText="1"/>
    </xf>
    <xf numFmtId="49" fontId="12" fillId="0" borderId="88" xfId="0" applyNumberFormat="1" applyFont="1" applyFill="1" applyBorder="1" applyAlignment="1">
      <alignment horizontal="center" vertical="center" wrapText="1"/>
    </xf>
    <xf numFmtId="181" fontId="4" fillId="0" borderId="89" xfId="0" applyNumberFormat="1" applyFont="1" applyFill="1" applyBorder="1" applyAlignment="1">
      <alignment horizontal="center" vertical="center" wrapText="1"/>
    </xf>
    <xf numFmtId="176" fontId="4" fillId="0" borderId="90" xfId="0" applyNumberFormat="1" applyFont="1" applyFill="1" applyBorder="1" applyAlignment="1">
      <alignment horizontal="center" vertical="center" wrapText="1"/>
    </xf>
    <xf numFmtId="49" fontId="17" fillId="0" borderId="53" xfId="0" applyNumberFormat="1" applyFont="1" applyFill="1" applyBorder="1" applyAlignment="1">
      <alignment horizontal="center" vertical="center" wrapText="1"/>
    </xf>
    <xf numFmtId="181" fontId="4" fillId="0" borderId="91" xfId="0" applyNumberFormat="1" applyFont="1" applyFill="1" applyBorder="1" applyAlignment="1">
      <alignment horizontal="center" vertical="center" wrapText="1"/>
    </xf>
    <xf numFmtId="176" fontId="4" fillId="0" borderId="92" xfId="0" applyNumberFormat="1" applyFont="1" applyFill="1" applyBorder="1" applyAlignment="1">
      <alignment horizontal="center" vertical="center" wrapText="1"/>
    </xf>
    <xf numFmtId="49" fontId="16" fillId="0" borderId="53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17" fillId="0" borderId="36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center" vertical="center" wrapText="1"/>
    </xf>
    <xf numFmtId="49" fontId="13" fillId="0" borderId="63" xfId="0" applyNumberFormat="1" applyFont="1" applyFill="1" applyBorder="1" applyAlignment="1">
      <alignment horizontal="center" vertical="center" wrapText="1"/>
    </xf>
    <xf numFmtId="49" fontId="7" fillId="0" borderId="93" xfId="0" applyNumberFormat="1" applyFont="1" applyFill="1" applyBorder="1" applyAlignment="1">
      <alignment horizontal="center" vertical="center" wrapText="1"/>
    </xf>
    <xf numFmtId="176" fontId="2" fillId="0" borderId="94" xfId="0" applyNumberFormat="1" applyFont="1" applyFill="1" applyBorder="1" applyAlignment="1">
      <alignment horizontal="center" vertical="center" wrapText="1"/>
    </xf>
    <xf numFmtId="181" fontId="4" fillId="0" borderId="95" xfId="0" applyNumberFormat="1" applyFont="1" applyFill="1" applyBorder="1" applyAlignment="1">
      <alignment horizontal="center" vertical="center" wrapText="1"/>
    </xf>
    <xf numFmtId="181" fontId="16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176" fontId="2" fillId="0" borderId="40" xfId="0" applyNumberFormat="1" applyFont="1" applyFill="1" applyBorder="1" applyAlignment="1">
      <alignment horizontal="center" vertical="center" wrapText="1"/>
    </xf>
    <xf numFmtId="181" fontId="4" fillId="0" borderId="44" xfId="0" applyNumberFormat="1" applyFont="1" applyFill="1" applyBorder="1" applyAlignment="1">
      <alignment horizontal="center" vertical="center" wrapText="1"/>
    </xf>
    <xf numFmtId="49" fontId="2" fillId="0" borderId="96" xfId="0" applyNumberFormat="1" applyFont="1" applyFill="1" applyBorder="1" applyAlignment="1">
      <alignment horizontal="center" vertical="center" wrapText="1"/>
    </xf>
    <xf numFmtId="181" fontId="4" fillId="0" borderId="97" xfId="0" applyNumberFormat="1" applyFont="1" applyFill="1" applyBorder="1" applyAlignment="1">
      <alignment horizontal="center" vertical="center" wrapText="1"/>
    </xf>
    <xf numFmtId="176" fontId="4" fillId="0" borderId="98" xfId="0" applyNumberFormat="1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49" fontId="16" fillId="0" borderId="56" xfId="0" applyNumberFormat="1" applyFont="1" applyFill="1" applyBorder="1" applyAlignment="1">
      <alignment horizontal="center" vertical="center" wrapText="1"/>
    </xf>
    <xf numFmtId="176" fontId="4" fillId="0" borderId="99" xfId="0" applyNumberFormat="1" applyFont="1" applyFill="1" applyBorder="1" applyAlignment="1">
      <alignment horizontal="center" vertical="center" wrapText="1"/>
    </xf>
    <xf numFmtId="49" fontId="17" fillId="0" borderId="56" xfId="0" applyNumberFormat="1" applyFont="1" applyFill="1" applyBorder="1" applyAlignment="1">
      <alignment horizontal="center" vertical="center" wrapText="1"/>
    </xf>
    <xf numFmtId="49" fontId="16" fillId="0" borderId="63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81" fontId="4" fillId="0" borderId="100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horizontal="center" vertical="center" wrapText="1"/>
    </xf>
    <xf numFmtId="49" fontId="2" fillId="0" borderId="101" xfId="0" applyNumberFormat="1" applyFont="1" applyFill="1" applyBorder="1" applyAlignment="1">
      <alignment horizontal="center" vertical="center" wrapText="1"/>
    </xf>
    <xf numFmtId="176" fontId="2" fillId="0" borderId="102" xfId="0" applyNumberFormat="1" applyFont="1" applyFill="1" applyBorder="1" applyAlignment="1">
      <alignment horizontal="center" vertical="center" wrapText="1"/>
    </xf>
    <xf numFmtId="181" fontId="4" fillId="0" borderId="56" xfId="0" applyNumberFormat="1" applyFont="1" applyFill="1" applyBorder="1" applyAlignment="1">
      <alignment horizontal="center" vertical="center" wrapText="1"/>
    </xf>
    <xf numFmtId="49" fontId="17" fillId="0" borderId="38" xfId="0" applyNumberFormat="1" applyFont="1" applyFill="1" applyBorder="1" applyAlignment="1">
      <alignment horizontal="center" vertical="center" wrapText="1"/>
    </xf>
    <xf numFmtId="181" fontId="4" fillId="0" borderId="63" xfId="0" applyNumberFormat="1" applyFont="1" applyFill="1" applyBorder="1" applyAlignment="1">
      <alignment horizontal="center" vertical="center" wrapText="1"/>
    </xf>
    <xf numFmtId="181" fontId="4" fillId="0" borderId="103" xfId="0" applyNumberFormat="1" applyFont="1" applyFill="1" applyBorder="1" applyAlignment="1">
      <alignment horizontal="center" vertical="center" wrapText="1"/>
    </xf>
    <xf numFmtId="176" fontId="4" fillId="0" borderId="104" xfId="0" applyNumberFormat="1" applyFont="1" applyFill="1" applyBorder="1" applyAlignment="1">
      <alignment horizontal="center" vertical="center" wrapText="1"/>
    </xf>
    <xf numFmtId="181" fontId="4" fillId="0" borderId="105" xfId="0" applyNumberFormat="1" applyFont="1" applyFill="1" applyBorder="1" applyAlignment="1">
      <alignment horizontal="center" vertical="center" wrapText="1"/>
    </xf>
    <xf numFmtId="49" fontId="7" fillId="0" borderId="106" xfId="0" applyNumberFormat="1" applyFont="1" applyFill="1" applyBorder="1" applyAlignment="1">
      <alignment horizontal="center" vertical="center" wrapText="1"/>
    </xf>
    <xf numFmtId="181" fontId="4" fillId="0" borderId="36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181" fontId="4" fillId="0" borderId="107" xfId="0" applyNumberFormat="1" applyFont="1" applyFill="1" applyBorder="1" applyAlignment="1">
      <alignment horizontal="center" vertical="center" wrapText="1"/>
    </xf>
    <xf numFmtId="0" fontId="16" fillId="0" borderId="108" xfId="0" applyFont="1" applyFill="1" applyBorder="1" applyAlignment="1">
      <alignment horizontal="center" vertical="center" wrapText="1"/>
    </xf>
    <xf numFmtId="182" fontId="21" fillId="0" borderId="75" xfId="0" applyNumberFormat="1" applyFont="1" applyFill="1" applyBorder="1" applyAlignment="1">
      <alignment wrapText="1"/>
    </xf>
    <xf numFmtId="0" fontId="2" fillId="0" borderId="113" xfId="0" applyFont="1" applyFill="1" applyBorder="1" applyAlignment="1">
      <alignment wrapText="1"/>
    </xf>
    <xf numFmtId="0" fontId="2" fillId="0" borderId="117" xfId="0" applyFont="1" applyFill="1" applyBorder="1" applyAlignment="1">
      <alignment wrapText="1"/>
    </xf>
    <xf numFmtId="177" fontId="20" fillId="0" borderId="109" xfId="0" applyNumberFormat="1" applyFont="1" applyFill="1" applyBorder="1" applyAlignment="1">
      <alignment horizontal="right" vertical="center" wrapText="1"/>
    </xf>
    <xf numFmtId="177" fontId="20" fillId="0" borderId="110" xfId="0" applyNumberFormat="1" applyFont="1" applyFill="1" applyBorder="1" applyAlignment="1">
      <alignment horizontal="right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49" fontId="16" fillId="0" borderId="43" xfId="0" applyNumberFormat="1" applyFont="1" applyFill="1" applyBorder="1" applyAlignment="1">
      <alignment horizontal="center" vertical="center" wrapText="1"/>
    </xf>
    <xf numFmtId="0" fontId="18" fillId="0" borderId="111" xfId="0" applyFont="1" applyFill="1" applyBorder="1" applyAlignment="1">
      <alignment horizontal="left" vertical="center" wrapText="1"/>
    </xf>
    <xf numFmtId="0" fontId="20" fillId="0" borderId="112" xfId="0" applyFont="1" applyFill="1" applyBorder="1" applyAlignment="1">
      <alignment horizontal="left" vertical="center" wrapText="1"/>
    </xf>
    <xf numFmtId="0" fontId="20" fillId="0" borderId="113" xfId="0" applyFont="1" applyFill="1" applyBorder="1" applyAlignment="1">
      <alignment horizontal="left" vertical="center" wrapText="1"/>
    </xf>
    <xf numFmtId="0" fontId="18" fillId="0" borderId="114" xfId="0" applyFont="1" applyFill="1" applyBorder="1" applyAlignment="1">
      <alignment horizontal="left" vertical="center" wrapText="1"/>
    </xf>
    <xf numFmtId="0" fontId="20" fillId="0" borderId="115" xfId="0" applyFont="1" applyFill="1" applyBorder="1" applyAlignment="1">
      <alignment horizontal="left" vertical="center" wrapText="1"/>
    </xf>
    <xf numFmtId="0" fontId="20" fillId="0" borderId="116" xfId="0" applyFont="1" applyFill="1" applyBorder="1" applyAlignment="1">
      <alignment horizontal="left" vertical="center" wrapText="1"/>
    </xf>
    <xf numFmtId="49" fontId="17" fillId="0" borderId="45" xfId="0" applyNumberFormat="1" applyFont="1" applyFill="1" applyBorder="1" applyAlignment="1">
      <alignment horizontal="center" vertical="center" wrapText="1"/>
    </xf>
    <xf numFmtId="49" fontId="16" fillId="0" borderId="53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horizontal="center" vertical="center" wrapText="1"/>
    </xf>
    <xf numFmtId="49" fontId="20" fillId="0" borderId="38" xfId="0" applyNumberFormat="1" applyFont="1" applyFill="1" applyBorder="1" applyAlignment="1">
      <alignment horizontal="center" vertical="center" wrapText="1"/>
    </xf>
    <xf numFmtId="49" fontId="20" fillId="0" borderId="53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79" fontId="0" fillId="0" borderId="29" xfId="0" applyNumberFormat="1" applyFont="1" applyFill="1" applyBorder="1" applyAlignment="1">
      <alignment horizontal="center" vertical="center"/>
    </xf>
    <xf numFmtId="179" fontId="0" fillId="0" borderId="30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179" fontId="0" fillId="0" borderId="31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9" fontId="9" fillId="0" borderId="19" xfId="0" applyNumberFormat="1" applyFont="1" applyFill="1" applyBorder="1" applyAlignment="1">
      <alignment horizontal="center" vertical="center"/>
    </xf>
    <xf numFmtId="179" fontId="9" fillId="0" borderId="18" xfId="0" applyNumberFormat="1" applyFont="1" applyFill="1" applyBorder="1" applyAlignment="1">
      <alignment horizontal="center" vertical="center"/>
    </xf>
    <xf numFmtId="179" fontId="9" fillId="0" borderId="20" xfId="0" applyNumberFormat="1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0</xdr:row>
          <xdr:rowOff>104775</xdr:rowOff>
        </xdr:from>
        <xdr:to>
          <xdr:col>16</xdr:col>
          <xdr:colOff>742950</xdr:colOff>
          <xdr:row>2</xdr:row>
          <xdr:rowOff>66675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全削除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37325;&#37327;&#35336;&#31639;Z&#25913;&#973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 "/>
      <sheetName val=" 2 "/>
      <sheetName val=" 3 "/>
      <sheetName val=" 4 "/>
      <sheetName val=" 5 "/>
      <sheetName val=" 6 "/>
      <sheetName val=" 7 "/>
      <sheetName val=" 8 "/>
      <sheetName val=" 9 "/>
      <sheetName val="10"/>
      <sheetName val="HS"/>
      <sheetName val="ﾛｰﾘﾝｸﾞ"/>
      <sheetName val="SK"/>
      <sheetName val="SY"/>
      <sheetName val="ｱｻｶﾞｵ"/>
    </sheetNames>
    <definedNames>
      <definedName name="重量表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C56A-E32B-4BDF-A605-9A61D58FA502}">
  <sheetPr codeName="Sheet22">
    <tabColor theme="8" tint="-0.249977111117893"/>
    <pageSetUpPr fitToPage="1"/>
  </sheetPr>
  <dimension ref="B1:AR71"/>
  <sheetViews>
    <sheetView tabSelected="1" zoomScale="85" zoomScaleNormal="85" workbookViewId="0">
      <pane xSplit="1" ySplit="8" topLeftCell="B9" activePane="bottomRight" state="frozen"/>
      <selection activeCell="E9" sqref="E9"/>
      <selection pane="topRight" activeCell="E9" sqref="E9"/>
      <selection pane="bottomLeft" activeCell="E9" sqref="E9"/>
      <selection pane="bottomRight" activeCell="AA16" sqref="AA16"/>
    </sheetView>
  </sheetViews>
  <sheetFormatPr defaultRowHeight="20.100000000000001" customHeight="1" x14ac:dyDescent="0.2"/>
  <cols>
    <col min="1" max="1" width="5.5" style="1" customWidth="1"/>
    <col min="2" max="2" width="12.625" style="1" customWidth="1"/>
    <col min="3" max="3" width="7.5" style="1" customWidth="1"/>
    <col min="4" max="4" width="8.25" style="2" hidden="1" customWidth="1"/>
    <col min="5" max="5" width="6.5" style="3" customWidth="1"/>
    <col min="6" max="6" width="11" style="3" hidden="1" customWidth="1"/>
    <col min="7" max="7" width="12.625" style="1" customWidth="1"/>
    <col min="8" max="8" width="6.625" style="1" customWidth="1"/>
    <col min="9" max="9" width="6.625" style="2" hidden="1" customWidth="1"/>
    <col min="10" max="10" width="6.625" style="3" customWidth="1"/>
    <col min="11" max="11" width="9.625" style="3" hidden="1" customWidth="1"/>
    <col min="12" max="12" width="12.625" style="1" customWidth="1"/>
    <col min="13" max="13" width="6.625" style="1" customWidth="1"/>
    <col min="14" max="14" width="6.625" style="2" hidden="1" customWidth="1"/>
    <col min="15" max="15" width="6.625" style="3" customWidth="1"/>
    <col min="16" max="16" width="9.625" style="3" hidden="1" customWidth="1"/>
    <col min="17" max="17" width="12.625" style="4" customWidth="1"/>
    <col min="18" max="18" width="10.625" style="1" customWidth="1"/>
    <col min="19" max="19" width="6.625" style="2" hidden="1" customWidth="1"/>
    <col min="20" max="20" width="6.625" style="3" customWidth="1"/>
    <col min="21" max="21" width="9.625" style="1" hidden="1" customWidth="1"/>
    <col min="22" max="22" width="3.625" style="1" customWidth="1"/>
    <col min="23" max="23" width="6.375" style="1" hidden="1" customWidth="1"/>
    <col min="24" max="24" width="8" style="1" hidden="1" customWidth="1"/>
    <col min="25" max="16384" width="9" style="1"/>
  </cols>
  <sheetData>
    <row r="1" spans="2:25" ht="15" customHeight="1" x14ac:dyDescent="0.2"/>
    <row r="2" spans="2:25" ht="24.95" customHeight="1" x14ac:dyDescent="0.2">
      <c r="R2" s="185">
        <f>R59</f>
        <v>0</v>
      </c>
      <c r="S2" s="186"/>
      <c r="T2" s="187"/>
      <c r="Y2" s="5">
        <f>R59+W19</f>
        <v>0</v>
      </c>
    </row>
    <row r="3" spans="2:25" ht="9.9499999999999993" customHeight="1" thickBot="1" x14ac:dyDescent="0.25">
      <c r="R3" s="6"/>
      <c r="S3" s="6"/>
      <c r="T3" s="6"/>
      <c r="Y3" s="5"/>
    </row>
    <row r="4" spans="2:25" s="11" customFormat="1" ht="12.95" customHeight="1" x14ac:dyDescent="0.15">
      <c r="B4" s="188" t="s">
        <v>0</v>
      </c>
      <c r="C4" s="189"/>
      <c r="D4" s="189"/>
      <c r="E4" s="189"/>
      <c r="F4" s="7"/>
      <c r="G4" s="190" t="s">
        <v>1</v>
      </c>
      <c r="H4" s="190"/>
      <c r="I4" s="190"/>
      <c r="J4" s="190"/>
      <c r="K4" s="8"/>
      <c r="L4" s="176" t="s">
        <v>2</v>
      </c>
      <c r="M4" s="173"/>
      <c r="N4" s="173"/>
      <c r="O4" s="191"/>
      <c r="P4" s="9"/>
      <c r="Q4" s="176" t="s">
        <v>3</v>
      </c>
      <c r="R4" s="173"/>
      <c r="S4" s="173"/>
      <c r="T4" s="177"/>
      <c r="U4" s="10"/>
      <c r="Y4" s="12"/>
    </row>
    <row r="5" spans="2:25" ht="20.100000000000001" customHeight="1" thickBot="1" x14ac:dyDescent="0.25">
      <c r="B5" s="192"/>
      <c r="C5" s="193"/>
      <c r="D5" s="193"/>
      <c r="E5" s="194"/>
      <c r="F5" s="13"/>
      <c r="G5" s="195"/>
      <c r="H5" s="196"/>
      <c r="I5" s="196"/>
      <c r="J5" s="197"/>
      <c r="K5" s="14"/>
      <c r="L5" s="198"/>
      <c r="M5" s="199"/>
      <c r="N5" s="199"/>
      <c r="O5" s="200"/>
      <c r="P5" s="15"/>
      <c r="Q5" s="201" t="s">
        <v>4</v>
      </c>
      <c r="R5" s="202"/>
      <c r="S5" s="16"/>
      <c r="T5" s="17" t="s">
        <v>5</v>
      </c>
      <c r="U5" s="18"/>
      <c r="V5" s="19"/>
    </row>
    <row r="6" spans="2:25" s="11" customFormat="1" ht="12.95" customHeight="1" x14ac:dyDescent="0.15">
      <c r="B6" s="172" t="s">
        <v>6</v>
      </c>
      <c r="C6" s="173"/>
      <c r="D6" s="173"/>
      <c r="E6" s="173"/>
      <c r="F6" s="173"/>
      <c r="G6" s="173"/>
      <c r="H6" s="173"/>
      <c r="I6" s="173"/>
      <c r="J6" s="174"/>
      <c r="K6" s="20"/>
      <c r="L6" s="175" t="s">
        <v>7</v>
      </c>
      <c r="M6" s="173"/>
      <c r="N6" s="173"/>
      <c r="O6" s="174"/>
      <c r="P6" s="21"/>
      <c r="Q6" s="22" t="s">
        <v>8</v>
      </c>
      <c r="R6" s="176" t="s">
        <v>9</v>
      </c>
      <c r="S6" s="173"/>
      <c r="T6" s="177"/>
      <c r="U6" s="23"/>
      <c r="V6" s="24"/>
    </row>
    <row r="7" spans="2:25" ht="20.100000000000001" customHeight="1" thickBot="1" x14ac:dyDescent="0.25">
      <c r="B7" s="178" t="s">
        <v>220</v>
      </c>
      <c r="C7" s="179"/>
      <c r="D7" s="25"/>
      <c r="E7" s="180" t="s">
        <v>221</v>
      </c>
      <c r="F7" s="180"/>
      <c r="G7" s="180"/>
      <c r="H7" s="26" t="s">
        <v>10</v>
      </c>
      <c r="I7" s="26"/>
      <c r="J7" s="27" t="s">
        <v>222</v>
      </c>
      <c r="K7" s="28"/>
      <c r="L7" s="29" t="s">
        <v>223</v>
      </c>
      <c r="M7" s="180" t="s">
        <v>224</v>
      </c>
      <c r="N7" s="180"/>
      <c r="O7" s="181"/>
      <c r="P7" s="30"/>
      <c r="Q7" s="31"/>
      <c r="R7" s="182"/>
      <c r="S7" s="183"/>
      <c r="T7" s="184"/>
      <c r="U7" s="32"/>
      <c r="V7" s="19"/>
    </row>
    <row r="8" spans="2:25" s="46" customFormat="1" ht="12.95" customHeight="1" thickBot="1" x14ac:dyDescent="0.25">
      <c r="B8" s="33" t="s">
        <v>13</v>
      </c>
      <c r="C8" s="34" t="s">
        <v>14</v>
      </c>
      <c r="D8" s="35" t="s">
        <v>15</v>
      </c>
      <c r="E8" s="36" t="s">
        <v>16</v>
      </c>
      <c r="F8" s="37" t="s">
        <v>17</v>
      </c>
      <c r="G8" s="38" t="s">
        <v>13</v>
      </c>
      <c r="H8" s="39" t="s">
        <v>14</v>
      </c>
      <c r="I8" s="40" t="s">
        <v>15</v>
      </c>
      <c r="J8" s="41" t="s">
        <v>16</v>
      </c>
      <c r="K8" s="42" t="s">
        <v>17</v>
      </c>
      <c r="L8" s="43" t="s">
        <v>13</v>
      </c>
      <c r="M8" s="39" t="s">
        <v>14</v>
      </c>
      <c r="N8" s="40" t="s">
        <v>15</v>
      </c>
      <c r="O8" s="41" t="s">
        <v>16</v>
      </c>
      <c r="P8" s="42" t="s">
        <v>17</v>
      </c>
      <c r="Q8" s="38" t="s">
        <v>13</v>
      </c>
      <c r="R8" s="39" t="s">
        <v>14</v>
      </c>
      <c r="S8" s="40" t="s">
        <v>15</v>
      </c>
      <c r="T8" s="44" t="s">
        <v>16</v>
      </c>
      <c r="U8" s="45" t="s">
        <v>17</v>
      </c>
    </row>
    <row r="9" spans="2:25" ht="15.6" customHeight="1" x14ac:dyDescent="0.2">
      <c r="B9" s="158" t="s">
        <v>18</v>
      </c>
      <c r="C9" s="47">
        <v>1217</v>
      </c>
      <c r="D9" s="48">
        <v>20</v>
      </c>
      <c r="E9" s="49"/>
      <c r="F9" s="50" t="str">
        <f t="shared" ref="F9:F59" si="0">IF(E9="","",D9*E9)</f>
        <v/>
      </c>
      <c r="G9" s="158" t="s">
        <v>19</v>
      </c>
      <c r="H9" s="51">
        <v>1800</v>
      </c>
      <c r="I9" s="52">
        <v>1.8</v>
      </c>
      <c r="J9" s="53"/>
      <c r="K9" s="54" t="str">
        <f t="shared" ref="K9:K59" si="1">IF(J9="","",I9*J9)</f>
        <v/>
      </c>
      <c r="L9" s="166" t="s">
        <v>20</v>
      </c>
      <c r="M9" s="51">
        <v>1217</v>
      </c>
      <c r="N9" s="52">
        <v>6</v>
      </c>
      <c r="O9" s="53"/>
      <c r="P9" s="54" t="str">
        <f t="shared" ref="P9:P59" si="2">IF(O9="","",N9*O9)</f>
        <v/>
      </c>
      <c r="Q9" s="166" t="s">
        <v>21</v>
      </c>
      <c r="R9" s="51" t="s">
        <v>22</v>
      </c>
      <c r="S9" s="52">
        <v>13.65</v>
      </c>
      <c r="T9" s="55"/>
      <c r="U9" s="56" t="str">
        <f t="shared" ref="U9:U58" si="3">IF(T9="","",S9*T9)</f>
        <v/>
      </c>
      <c r="W9" s="57">
        <v>-3.15</v>
      </c>
      <c r="X9" s="58">
        <f t="shared" ref="X9:X18" si="4">W9*T9</f>
        <v>0</v>
      </c>
    </row>
    <row r="10" spans="2:25" ht="15.6" customHeight="1" x14ac:dyDescent="0.2">
      <c r="B10" s="167"/>
      <c r="C10" s="59" t="s">
        <v>23</v>
      </c>
      <c r="D10" s="60">
        <v>16</v>
      </c>
      <c r="E10" s="61"/>
      <c r="F10" s="62" t="str">
        <f t="shared" si="0"/>
        <v/>
      </c>
      <c r="G10" s="167"/>
      <c r="H10" s="63">
        <v>1500</v>
      </c>
      <c r="I10" s="64">
        <v>1.5</v>
      </c>
      <c r="J10" s="65"/>
      <c r="K10" s="66" t="str">
        <f t="shared" si="1"/>
        <v/>
      </c>
      <c r="L10" s="167"/>
      <c r="M10" s="63" t="s">
        <v>23</v>
      </c>
      <c r="N10" s="64">
        <v>5</v>
      </c>
      <c r="O10" s="65"/>
      <c r="P10" s="66" t="str">
        <f t="shared" si="2"/>
        <v/>
      </c>
      <c r="Q10" s="167"/>
      <c r="R10" s="63">
        <v>4.5</v>
      </c>
      <c r="S10" s="64">
        <v>12.29</v>
      </c>
      <c r="T10" s="67"/>
      <c r="U10" s="68" t="str">
        <f t="shared" si="3"/>
        <v/>
      </c>
      <c r="W10" s="57">
        <v>-2.84</v>
      </c>
      <c r="X10" s="58">
        <f t="shared" si="4"/>
        <v>0</v>
      </c>
    </row>
    <row r="11" spans="2:25" ht="15.6" customHeight="1" thickBot="1" x14ac:dyDescent="0.25">
      <c r="B11" s="168"/>
      <c r="C11" s="69" t="s">
        <v>24</v>
      </c>
      <c r="D11" s="70">
        <v>15</v>
      </c>
      <c r="E11" s="71"/>
      <c r="F11" s="72" t="str">
        <f t="shared" si="0"/>
        <v/>
      </c>
      <c r="G11" s="167"/>
      <c r="H11" s="63">
        <v>1200</v>
      </c>
      <c r="I11" s="64">
        <v>1.2</v>
      </c>
      <c r="J11" s="65"/>
      <c r="K11" s="66" t="str">
        <f t="shared" si="1"/>
        <v/>
      </c>
      <c r="L11" s="168"/>
      <c r="M11" s="73" t="s">
        <v>24</v>
      </c>
      <c r="N11" s="74">
        <v>4</v>
      </c>
      <c r="O11" s="75"/>
      <c r="P11" s="76" t="str">
        <f t="shared" si="2"/>
        <v/>
      </c>
      <c r="Q11" s="167"/>
      <c r="R11" s="63" t="s">
        <v>25</v>
      </c>
      <c r="S11" s="64">
        <v>10.92</v>
      </c>
      <c r="T11" s="67"/>
      <c r="U11" s="68" t="str">
        <f t="shared" si="3"/>
        <v/>
      </c>
      <c r="W11" s="57">
        <v>-2.52</v>
      </c>
      <c r="X11" s="58">
        <f t="shared" si="4"/>
        <v>0</v>
      </c>
    </row>
    <row r="12" spans="2:25" ht="15.6" customHeight="1" thickBot="1" x14ac:dyDescent="0.25">
      <c r="B12" s="158" t="s">
        <v>26</v>
      </c>
      <c r="C12" s="47">
        <v>1212</v>
      </c>
      <c r="D12" s="48">
        <v>15</v>
      </c>
      <c r="E12" s="49"/>
      <c r="F12" s="50" t="str">
        <f t="shared" si="0"/>
        <v/>
      </c>
      <c r="G12" s="168"/>
      <c r="H12" s="73" t="s">
        <v>27</v>
      </c>
      <c r="I12" s="74" t="s">
        <v>28</v>
      </c>
      <c r="J12" s="75"/>
      <c r="K12" s="76" t="str">
        <f t="shared" si="1"/>
        <v/>
      </c>
      <c r="L12" s="158" t="s">
        <v>29</v>
      </c>
      <c r="M12" s="77" t="s">
        <v>30</v>
      </c>
      <c r="N12" s="52">
        <v>15.3</v>
      </c>
      <c r="O12" s="53"/>
      <c r="P12" s="54" t="str">
        <f t="shared" si="2"/>
        <v/>
      </c>
      <c r="Q12" s="167"/>
      <c r="R12" s="63">
        <v>3.5</v>
      </c>
      <c r="S12" s="64">
        <v>9.5549999999999997</v>
      </c>
      <c r="T12" s="67"/>
      <c r="U12" s="68" t="str">
        <f t="shared" si="3"/>
        <v/>
      </c>
      <c r="W12" s="57">
        <v>-2.2050000000000001</v>
      </c>
      <c r="X12" s="58">
        <f t="shared" si="4"/>
        <v>0</v>
      </c>
    </row>
    <row r="13" spans="2:25" ht="15.6" customHeight="1" x14ac:dyDescent="0.2">
      <c r="B13" s="167"/>
      <c r="C13" s="59">
        <v>1209</v>
      </c>
      <c r="D13" s="60">
        <v>12.1</v>
      </c>
      <c r="E13" s="61"/>
      <c r="F13" s="62" t="str">
        <f t="shared" si="0"/>
        <v/>
      </c>
      <c r="G13" s="158" t="s">
        <v>31</v>
      </c>
      <c r="H13" s="51">
        <v>1800</v>
      </c>
      <c r="I13" s="52" t="s">
        <v>32</v>
      </c>
      <c r="J13" s="53"/>
      <c r="K13" s="54" t="str">
        <f t="shared" si="1"/>
        <v/>
      </c>
      <c r="L13" s="170"/>
      <c r="M13" s="78" t="s">
        <v>33</v>
      </c>
      <c r="N13" s="64">
        <v>13</v>
      </c>
      <c r="O13" s="65"/>
      <c r="P13" s="66" t="str">
        <f t="shared" si="2"/>
        <v/>
      </c>
      <c r="Q13" s="167"/>
      <c r="R13" s="63" t="s">
        <v>34</v>
      </c>
      <c r="S13" s="64">
        <v>8.19</v>
      </c>
      <c r="T13" s="67"/>
      <c r="U13" s="68" t="str">
        <f t="shared" si="3"/>
        <v/>
      </c>
      <c r="W13" s="57">
        <v>-1.89</v>
      </c>
      <c r="X13" s="58">
        <f t="shared" si="4"/>
        <v>0</v>
      </c>
    </row>
    <row r="14" spans="2:25" ht="15.6" customHeight="1" x14ac:dyDescent="0.2">
      <c r="B14" s="167"/>
      <c r="C14" s="59" t="s">
        <v>35</v>
      </c>
      <c r="D14" s="60" t="s">
        <v>36</v>
      </c>
      <c r="E14" s="61"/>
      <c r="F14" s="62" t="str">
        <f t="shared" si="0"/>
        <v/>
      </c>
      <c r="G14" s="167"/>
      <c r="H14" s="63">
        <v>1500</v>
      </c>
      <c r="I14" s="64" t="s">
        <v>37</v>
      </c>
      <c r="J14" s="65"/>
      <c r="K14" s="66" t="str">
        <f t="shared" si="1"/>
        <v/>
      </c>
      <c r="L14" s="170"/>
      <c r="M14" s="78" t="s">
        <v>38</v>
      </c>
      <c r="N14" s="64">
        <v>12</v>
      </c>
      <c r="O14" s="65"/>
      <c r="P14" s="66" t="str">
        <f t="shared" si="2"/>
        <v/>
      </c>
      <c r="Q14" s="167"/>
      <c r="R14" s="63">
        <v>2.5</v>
      </c>
      <c r="S14" s="64">
        <v>6.8250000000000002</v>
      </c>
      <c r="T14" s="67"/>
      <c r="U14" s="68" t="str">
        <f t="shared" si="3"/>
        <v/>
      </c>
      <c r="W14" s="57">
        <v>-1.575</v>
      </c>
      <c r="X14" s="58">
        <f t="shared" si="4"/>
        <v>0</v>
      </c>
    </row>
    <row r="15" spans="2:25" ht="15.6" customHeight="1" x14ac:dyDescent="0.2">
      <c r="B15" s="167"/>
      <c r="C15" s="79" t="s">
        <v>39</v>
      </c>
      <c r="D15" s="80">
        <v>15</v>
      </c>
      <c r="E15" s="61"/>
      <c r="F15" s="62" t="str">
        <f t="shared" si="0"/>
        <v/>
      </c>
      <c r="G15" s="167"/>
      <c r="H15" s="63" t="s">
        <v>40</v>
      </c>
      <c r="I15" s="64" t="s">
        <v>41</v>
      </c>
      <c r="J15" s="65"/>
      <c r="K15" s="66" t="str">
        <f t="shared" si="1"/>
        <v/>
      </c>
      <c r="L15" s="170"/>
      <c r="M15" s="78" t="s">
        <v>42</v>
      </c>
      <c r="N15" s="64">
        <v>9.5</v>
      </c>
      <c r="O15" s="65"/>
      <c r="P15" s="66" t="str">
        <f t="shared" si="2"/>
        <v/>
      </c>
      <c r="Q15" s="167"/>
      <c r="R15" s="63" t="s">
        <v>43</v>
      </c>
      <c r="S15" s="64">
        <v>5.46</v>
      </c>
      <c r="T15" s="67"/>
      <c r="U15" s="68" t="str">
        <f t="shared" si="3"/>
        <v/>
      </c>
      <c r="W15" s="57">
        <v>-1.26</v>
      </c>
      <c r="X15" s="58">
        <f t="shared" si="4"/>
        <v>0</v>
      </c>
    </row>
    <row r="16" spans="2:25" ht="15.6" customHeight="1" thickBot="1" x14ac:dyDescent="0.25">
      <c r="B16" s="167"/>
      <c r="C16" s="59" t="s">
        <v>44</v>
      </c>
      <c r="D16" s="60">
        <v>13.3</v>
      </c>
      <c r="E16" s="61"/>
      <c r="F16" s="62" t="str">
        <f t="shared" si="0"/>
        <v/>
      </c>
      <c r="G16" s="168"/>
      <c r="H16" s="73" t="s">
        <v>27</v>
      </c>
      <c r="I16" s="74" t="s">
        <v>45</v>
      </c>
      <c r="J16" s="75"/>
      <c r="K16" s="76" t="str">
        <f t="shared" si="1"/>
        <v/>
      </c>
      <c r="L16" s="170"/>
      <c r="M16" s="78" t="s">
        <v>46</v>
      </c>
      <c r="N16" s="64">
        <v>8</v>
      </c>
      <c r="O16" s="65"/>
      <c r="P16" s="66" t="str">
        <f t="shared" si="2"/>
        <v/>
      </c>
      <c r="Q16" s="167"/>
      <c r="R16" s="63">
        <v>1.5</v>
      </c>
      <c r="S16" s="64">
        <v>4.9050000000000002</v>
      </c>
      <c r="T16" s="67"/>
      <c r="U16" s="68" t="str">
        <f t="shared" si="3"/>
        <v/>
      </c>
      <c r="W16" s="57">
        <v>-1.7549999999999999</v>
      </c>
      <c r="X16" s="58">
        <f t="shared" si="4"/>
        <v>0</v>
      </c>
    </row>
    <row r="17" spans="2:24" ht="15.6" customHeight="1" thickBot="1" x14ac:dyDescent="0.25">
      <c r="B17" s="167"/>
      <c r="C17" s="59" t="s">
        <v>47</v>
      </c>
      <c r="D17" s="60">
        <v>9.5</v>
      </c>
      <c r="E17" s="61"/>
      <c r="F17" s="62" t="str">
        <f t="shared" si="0"/>
        <v/>
      </c>
      <c r="G17" s="158" t="s">
        <v>48</v>
      </c>
      <c r="H17" s="51">
        <v>1800</v>
      </c>
      <c r="I17" s="52" t="s">
        <v>49</v>
      </c>
      <c r="J17" s="53"/>
      <c r="K17" s="54" t="str">
        <f t="shared" si="1"/>
        <v/>
      </c>
      <c r="L17" s="169"/>
      <c r="M17" s="81" t="s">
        <v>50</v>
      </c>
      <c r="N17" s="74">
        <v>6</v>
      </c>
      <c r="O17" s="75"/>
      <c r="P17" s="76" t="str">
        <f t="shared" si="2"/>
        <v/>
      </c>
      <c r="Q17" s="167"/>
      <c r="R17" s="63" t="s">
        <v>51</v>
      </c>
      <c r="S17" s="64">
        <v>2.73</v>
      </c>
      <c r="T17" s="67"/>
      <c r="U17" s="68" t="str">
        <f t="shared" si="3"/>
        <v/>
      </c>
      <c r="W17" s="57">
        <v>-0.63</v>
      </c>
      <c r="X17" s="58">
        <f t="shared" si="4"/>
        <v>0</v>
      </c>
    </row>
    <row r="18" spans="2:24" ht="15.6" customHeight="1" thickBot="1" x14ac:dyDescent="0.25">
      <c r="B18" s="167"/>
      <c r="C18" s="59" t="s">
        <v>52</v>
      </c>
      <c r="D18" s="60">
        <v>6.5</v>
      </c>
      <c r="E18" s="61"/>
      <c r="F18" s="62" t="str">
        <f t="shared" si="0"/>
        <v/>
      </c>
      <c r="G18" s="167"/>
      <c r="H18" s="63">
        <v>1500</v>
      </c>
      <c r="I18" s="64" t="s">
        <v>53</v>
      </c>
      <c r="J18" s="65"/>
      <c r="K18" s="66" t="str">
        <f t="shared" si="1"/>
        <v/>
      </c>
      <c r="L18" s="166" t="s">
        <v>54</v>
      </c>
      <c r="M18" s="77" t="s">
        <v>25</v>
      </c>
      <c r="N18" s="52">
        <v>16.239999999999998</v>
      </c>
      <c r="O18" s="53"/>
      <c r="P18" s="54" t="str">
        <f t="shared" si="2"/>
        <v/>
      </c>
      <c r="Q18" s="168"/>
      <c r="R18" s="73">
        <v>0.5</v>
      </c>
      <c r="S18" s="74">
        <v>1.365</v>
      </c>
      <c r="T18" s="82"/>
      <c r="U18" s="83" t="str">
        <f t="shared" si="3"/>
        <v/>
      </c>
      <c r="W18" s="57">
        <v>-0.315</v>
      </c>
      <c r="X18" s="58">
        <f t="shared" si="4"/>
        <v>0</v>
      </c>
    </row>
    <row r="19" spans="2:24" ht="15.6" customHeight="1" x14ac:dyDescent="0.2">
      <c r="B19" s="167"/>
      <c r="C19" s="59" t="s">
        <v>55</v>
      </c>
      <c r="D19" s="60" t="s">
        <v>56</v>
      </c>
      <c r="E19" s="61"/>
      <c r="F19" s="62" t="str">
        <f t="shared" si="0"/>
        <v/>
      </c>
      <c r="G19" s="167"/>
      <c r="H19" s="63">
        <v>1200</v>
      </c>
      <c r="I19" s="64" t="s">
        <v>57</v>
      </c>
      <c r="J19" s="65"/>
      <c r="K19" s="66" t="str">
        <f t="shared" si="1"/>
        <v/>
      </c>
      <c r="L19" s="170"/>
      <c r="M19" s="78">
        <v>3.5</v>
      </c>
      <c r="N19" s="64">
        <v>14.21</v>
      </c>
      <c r="O19" s="65"/>
      <c r="P19" s="66" t="str">
        <f t="shared" si="2"/>
        <v/>
      </c>
      <c r="Q19" s="166" t="s">
        <v>58</v>
      </c>
      <c r="R19" s="51" t="s">
        <v>59</v>
      </c>
      <c r="S19" s="52" t="s">
        <v>60</v>
      </c>
      <c r="T19" s="55"/>
      <c r="U19" s="56" t="str">
        <f t="shared" si="3"/>
        <v/>
      </c>
      <c r="W19" s="171">
        <f>SUM(X9:X18)/1000</f>
        <v>0</v>
      </c>
      <c r="X19" s="171"/>
    </row>
    <row r="20" spans="2:24" ht="15.6" customHeight="1" thickBot="1" x14ac:dyDescent="0.25">
      <c r="B20" s="167"/>
      <c r="C20" s="59" t="s">
        <v>61</v>
      </c>
      <c r="D20" s="60" t="s">
        <v>36</v>
      </c>
      <c r="E20" s="61"/>
      <c r="F20" s="62" t="str">
        <f t="shared" si="0"/>
        <v/>
      </c>
      <c r="G20" s="168"/>
      <c r="H20" s="73">
        <v>900</v>
      </c>
      <c r="I20" s="74" t="s">
        <v>34</v>
      </c>
      <c r="J20" s="75"/>
      <c r="K20" s="76" t="str">
        <f t="shared" si="1"/>
        <v/>
      </c>
      <c r="L20" s="170"/>
      <c r="M20" s="78" t="s">
        <v>34</v>
      </c>
      <c r="N20" s="64">
        <v>12.18</v>
      </c>
      <c r="O20" s="65"/>
      <c r="P20" s="66" t="str">
        <f t="shared" si="2"/>
        <v/>
      </c>
      <c r="Q20" s="167"/>
      <c r="R20" s="63" t="s">
        <v>62</v>
      </c>
      <c r="S20" s="64">
        <v>0.8</v>
      </c>
      <c r="T20" s="67"/>
      <c r="U20" s="68" t="str">
        <f t="shared" si="3"/>
        <v/>
      </c>
    </row>
    <row r="21" spans="2:24" ht="15.6" customHeight="1" thickBot="1" x14ac:dyDescent="0.25">
      <c r="B21" s="168"/>
      <c r="C21" s="69" t="s">
        <v>63</v>
      </c>
      <c r="D21" s="70" t="s">
        <v>64</v>
      </c>
      <c r="E21" s="71"/>
      <c r="F21" s="72" t="str">
        <f t="shared" si="0"/>
        <v/>
      </c>
      <c r="G21" s="158" t="s">
        <v>65</v>
      </c>
      <c r="H21" s="51">
        <v>1800</v>
      </c>
      <c r="I21" s="52">
        <v>13</v>
      </c>
      <c r="J21" s="53"/>
      <c r="K21" s="54" t="str">
        <f t="shared" si="1"/>
        <v/>
      </c>
      <c r="L21" s="170"/>
      <c r="M21" s="78">
        <v>2.5</v>
      </c>
      <c r="N21" s="64">
        <v>10.15</v>
      </c>
      <c r="O21" s="65"/>
      <c r="P21" s="66" t="str">
        <f t="shared" si="2"/>
        <v/>
      </c>
      <c r="Q21" s="159"/>
      <c r="R21" s="84" t="s">
        <v>66</v>
      </c>
      <c r="S21" s="74">
        <v>1.1200000000000001</v>
      </c>
      <c r="T21" s="82"/>
      <c r="U21" s="83" t="str">
        <f t="shared" si="3"/>
        <v/>
      </c>
    </row>
    <row r="22" spans="2:24" ht="15.6" customHeight="1" thickBot="1" x14ac:dyDescent="0.25">
      <c r="B22" s="158" t="s">
        <v>67</v>
      </c>
      <c r="C22" s="47" t="s">
        <v>68</v>
      </c>
      <c r="D22" s="48">
        <v>15</v>
      </c>
      <c r="E22" s="49"/>
      <c r="F22" s="50" t="str">
        <f t="shared" si="0"/>
        <v/>
      </c>
      <c r="G22" s="170"/>
      <c r="H22" s="63">
        <v>1500</v>
      </c>
      <c r="I22" s="64">
        <v>12</v>
      </c>
      <c r="J22" s="65"/>
      <c r="K22" s="66" t="str">
        <f t="shared" si="1"/>
        <v/>
      </c>
      <c r="L22" s="170"/>
      <c r="M22" s="78" t="s">
        <v>43</v>
      </c>
      <c r="N22" s="64">
        <v>8.1199999999999992</v>
      </c>
      <c r="O22" s="65"/>
      <c r="P22" s="66" t="str">
        <f t="shared" si="2"/>
        <v/>
      </c>
      <c r="Q22" s="85" t="s">
        <v>69</v>
      </c>
      <c r="R22" s="86"/>
      <c r="S22" s="87">
        <v>0.625</v>
      </c>
      <c r="T22" s="55"/>
      <c r="U22" s="88" t="str">
        <f t="shared" si="3"/>
        <v/>
      </c>
    </row>
    <row r="23" spans="2:24" ht="15.6" customHeight="1" thickBot="1" x14ac:dyDescent="0.25">
      <c r="B23" s="167"/>
      <c r="C23" s="59" t="s">
        <v>70</v>
      </c>
      <c r="D23" s="60">
        <v>15</v>
      </c>
      <c r="E23" s="61"/>
      <c r="F23" s="62" t="str">
        <f t="shared" si="0"/>
        <v/>
      </c>
      <c r="G23" s="170"/>
      <c r="H23" s="63">
        <v>1200</v>
      </c>
      <c r="I23" s="64">
        <v>10.5</v>
      </c>
      <c r="J23" s="65"/>
      <c r="K23" s="66" t="str">
        <f t="shared" si="1"/>
        <v/>
      </c>
      <c r="L23" s="170"/>
      <c r="M23" s="78">
        <v>1.5</v>
      </c>
      <c r="N23" s="64">
        <v>6.09</v>
      </c>
      <c r="O23" s="65"/>
      <c r="P23" s="66" t="str">
        <f t="shared" si="2"/>
        <v/>
      </c>
      <c r="Q23" s="85" t="s">
        <v>71</v>
      </c>
      <c r="R23" s="86"/>
      <c r="S23" s="87">
        <v>0.81499999999999995</v>
      </c>
      <c r="T23" s="55"/>
      <c r="U23" s="88" t="str">
        <f t="shared" si="3"/>
        <v/>
      </c>
    </row>
    <row r="24" spans="2:24" ht="15.6" customHeight="1" thickBot="1" x14ac:dyDescent="0.25">
      <c r="B24" s="168"/>
      <c r="C24" s="69" t="s">
        <v>72</v>
      </c>
      <c r="D24" s="70">
        <v>15</v>
      </c>
      <c r="E24" s="71"/>
      <c r="F24" s="72" t="str">
        <f t="shared" si="0"/>
        <v/>
      </c>
      <c r="G24" s="169"/>
      <c r="H24" s="73">
        <v>900</v>
      </c>
      <c r="I24" s="74">
        <v>9</v>
      </c>
      <c r="J24" s="75"/>
      <c r="K24" s="76" t="str">
        <f t="shared" si="1"/>
        <v/>
      </c>
      <c r="L24" s="169"/>
      <c r="M24" s="81" t="s">
        <v>51</v>
      </c>
      <c r="N24" s="74">
        <v>4.0599999999999996</v>
      </c>
      <c r="O24" s="75"/>
      <c r="P24" s="76" t="str">
        <f t="shared" si="2"/>
        <v/>
      </c>
      <c r="Q24" s="166" t="s">
        <v>73</v>
      </c>
      <c r="R24" s="89" t="s">
        <v>74</v>
      </c>
      <c r="S24" s="52">
        <v>1.1000000000000001</v>
      </c>
      <c r="T24" s="55"/>
      <c r="U24" s="90" t="str">
        <f t="shared" si="3"/>
        <v/>
      </c>
    </row>
    <row r="25" spans="2:24" ht="15.6" customHeight="1" thickBot="1" x14ac:dyDescent="0.25">
      <c r="B25" s="158" t="s">
        <v>75</v>
      </c>
      <c r="C25" s="47" t="s">
        <v>44</v>
      </c>
      <c r="D25" s="48">
        <v>18.5</v>
      </c>
      <c r="E25" s="49"/>
      <c r="F25" s="50" t="str">
        <f t="shared" si="0"/>
        <v/>
      </c>
      <c r="G25" s="158" t="s">
        <v>76</v>
      </c>
      <c r="H25" s="51" t="s">
        <v>38</v>
      </c>
      <c r="I25" s="52">
        <v>18</v>
      </c>
      <c r="J25" s="53"/>
      <c r="K25" s="54" t="str">
        <f t="shared" si="1"/>
        <v/>
      </c>
      <c r="L25" s="166" t="s">
        <v>77</v>
      </c>
      <c r="M25" s="77" t="s">
        <v>78</v>
      </c>
      <c r="N25" s="52">
        <v>120</v>
      </c>
      <c r="O25" s="53"/>
      <c r="P25" s="54" t="str">
        <f t="shared" si="2"/>
        <v/>
      </c>
      <c r="Q25" s="169"/>
      <c r="R25" s="91" t="s">
        <v>79</v>
      </c>
      <c r="S25" s="74">
        <v>1.0900000000000001</v>
      </c>
      <c r="T25" s="82"/>
      <c r="U25" s="92" t="str">
        <f t="shared" si="3"/>
        <v/>
      </c>
    </row>
    <row r="26" spans="2:24" ht="15.6" customHeight="1" thickBot="1" x14ac:dyDescent="0.25">
      <c r="B26" s="168"/>
      <c r="C26" s="69" t="s">
        <v>61</v>
      </c>
      <c r="D26" s="70">
        <v>16.600000000000001</v>
      </c>
      <c r="E26" s="71"/>
      <c r="F26" s="72" t="str">
        <f t="shared" si="0"/>
        <v/>
      </c>
      <c r="G26" s="168"/>
      <c r="H26" s="73" t="s">
        <v>42</v>
      </c>
      <c r="I26" s="74">
        <v>14</v>
      </c>
      <c r="J26" s="75"/>
      <c r="K26" s="76" t="str">
        <f t="shared" si="1"/>
        <v/>
      </c>
      <c r="L26" s="170"/>
      <c r="M26" s="78" t="s">
        <v>80</v>
      </c>
      <c r="N26" s="64">
        <v>100</v>
      </c>
      <c r="O26" s="65"/>
      <c r="P26" s="66" t="str">
        <f t="shared" si="2"/>
        <v/>
      </c>
      <c r="Q26" s="85" t="s">
        <v>81</v>
      </c>
      <c r="R26" s="86"/>
      <c r="S26" s="87" t="s">
        <v>82</v>
      </c>
      <c r="T26" s="55"/>
      <c r="U26" s="88" t="str">
        <f t="shared" si="3"/>
        <v/>
      </c>
    </row>
    <row r="27" spans="2:24" ht="15.6" customHeight="1" thickBot="1" x14ac:dyDescent="0.25">
      <c r="B27" s="85" t="s">
        <v>83</v>
      </c>
      <c r="C27" s="93" t="s">
        <v>84</v>
      </c>
      <c r="D27" s="94" t="s">
        <v>85</v>
      </c>
      <c r="E27" s="49"/>
      <c r="F27" s="95" t="str">
        <f t="shared" si="0"/>
        <v/>
      </c>
      <c r="G27" s="166" t="s">
        <v>86</v>
      </c>
      <c r="H27" s="51" t="s">
        <v>87</v>
      </c>
      <c r="I27" s="52">
        <v>23.3</v>
      </c>
      <c r="J27" s="53"/>
      <c r="K27" s="54" t="str">
        <f t="shared" si="1"/>
        <v/>
      </c>
      <c r="L27" s="169"/>
      <c r="M27" s="81" t="s">
        <v>88</v>
      </c>
      <c r="N27" s="74">
        <v>80</v>
      </c>
      <c r="O27" s="75"/>
      <c r="P27" s="76" t="str">
        <f t="shared" si="2"/>
        <v/>
      </c>
      <c r="Q27" s="85" t="s">
        <v>89</v>
      </c>
      <c r="R27" s="86"/>
      <c r="S27" s="87">
        <v>0.4</v>
      </c>
      <c r="T27" s="55"/>
      <c r="U27" s="88" t="str">
        <f t="shared" si="3"/>
        <v/>
      </c>
    </row>
    <row r="28" spans="2:24" ht="15.6" customHeight="1" thickBot="1" x14ac:dyDescent="0.25">
      <c r="B28" s="158" t="s">
        <v>90</v>
      </c>
      <c r="C28" s="47" t="s">
        <v>91</v>
      </c>
      <c r="D28" s="48">
        <v>16</v>
      </c>
      <c r="E28" s="49"/>
      <c r="F28" s="50" t="str">
        <f t="shared" si="0"/>
        <v/>
      </c>
      <c r="G28" s="170"/>
      <c r="H28" s="63" t="s">
        <v>92</v>
      </c>
      <c r="I28" s="64">
        <v>21.4</v>
      </c>
      <c r="J28" s="65"/>
      <c r="K28" s="66" t="str">
        <f t="shared" si="1"/>
        <v/>
      </c>
      <c r="L28" s="158" t="s">
        <v>93</v>
      </c>
      <c r="M28" s="77">
        <v>5430</v>
      </c>
      <c r="N28" s="52">
        <v>18.100000000000001</v>
      </c>
      <c r="O28" s="53"/>
      <c r="P28" s="54" t="str">
        <f t="shared" si="2"/>
        <v/>
      </c>
      <c r="Q28" s="85" t="s">
        <v>94</v>
      </c>
      <c r="R28" s="86"/>
      <c r="S28" s="87">
        <v>0.83</v>
      </c>
      <c r="T28" s="55"/>
      <c r="U28" s="88" t="str">
        <f t="shared" si="3"/>
        <v/>
      </c>
    </row>
    <row r="29" spans="2:24" ht="15.6" customHeight="1" thickBot="1" x14ac:dyDescent="0.25">
      <c r="B29" s="167"/>
      <c r="C29" s="59" t="s">
        <v>95</v>
      </c>
      <c r="D29" s="60">
        <v>8.3000000000000007</v>
      </c>
      <c r="E29" s="61"/>
      <c r="F29" s="62" t="str">
        <f t="shared" si="0"/>
        <v/>
      </c>
      <c r="G29" s="170"/>
      <c r="H29" s="63" t="s">
        <v>96</v>
      </c>
      <c r="I29" s="64">
        <v>16.2</v>
      </c>
      <c r="J29" s="65"/>
      <c r="K29" s="66" t="str">
        <f t="shared" si="1"/>
        <v/>
      </c>
      <c r="L29" s="168"/>
      <c r="M29" s="81" t="s">
        <v>97</v>
      </c>
      <c r="N29" s="74">
        <v>12.1</v>
      </c>
      <c r="O29" s="75"/>
      <c r="P29" s="76" t="str">
        <f t="shared" si="2"/>
        <v/>
      </c>
      <c r="Q29" s="158" t="s">
        <v>98</v>
      </c>
      <c r="R29" s="51" t="s">
        <v>99</v>
      </c>
      <c r="S29" s="52">
        <v>0.5</v>
      </c>
      <c r="T29" s="55"/>
      <c r="U29" s="90" t="str">
        <f t="shared" si="3"/>
        <v/>
      </c>
    </row>
    <row r="30" spans="2:24" ht="15.6" customHeight="1" thickBot="1" x14ac:dyDescent="0.25">
      <c r="B30" s="167"/>
      <c r="C30" s="59" t="s">
        <v>100</v>
      </c>
      <c r="D30" s="60">
        <v>13.5</v>
      </c>
      <c r="E30" s="61"/>
      <c r="F30" s="62" t="str">
        <f t="shared" si="0"/>
        <v/>
      </c>
      <c r="G30" s="169"/>
      <c r="H30" s="96" t="s">
        <v>101</v>
      </c>
      <c r="I30" s="74">
        <v>1.3</v>
      </c>
      <c r="J30" s="75"/>
      <c r="K30" s="76" t="str">
        <f t="shared" si="1"/>
        <v/>
      </c>
      <c r="L30" s="158" t="s">
        <v>102</v>
      </c>
      <c r="M30" s="77">
        <v>5430</v>
      </c>
      <c r="N30" s="52">
        <v>14.2</v>
      </c>
      <c r="O30" s="53"/>
      <c r="P30" s="54" t="str">
        <f t="shared" si="2"/>
        <v/>
      </c>
      <c r="Q30" s="167"/>
      <c r="R30" s="63">
        <v>486</v>
      </c>
      <c r="S30" s="64">
        <v>0.5</v>
      </c>
      <c r="T30" s="67"/>
      <c r="U30" s="97" t="str">
        <f t="shared" si="3"/>
        <v/>
      </c>
    </row>
    <row r="31" spans="2:24" ht="15.6" customHeight="1" thickBot="1" x14ac:dyDescent="0.25">
      <c r="B31" s="167"/>
      <c r="C31" s="59" t="s">
        <v>103</v>
      </c>
      <c r="D31" s="60">
        <v>6.9</v>
      </c>
      <c r="E31" s="61"/>
      <c r="F31" s="62" t="str">
        <f t="shared" si="0"/>
        <v/>
      </c>
      <c r="G31" s="158" t="s">
        <v>104</v>
      </c>
      <c r="H31" s="51"/>
      <c r="I31" s="52">
        <v>14</v>
      </c>
      <c r="J31" s="53"/>
      <c r="K31" s="54" t="str">
        <f t="shared" si="1"/>
        <v/>
      </c>
      <c r="L31" s="168"/>
      <c r="M31" s="81">
        <v>5420</v>
      </c>
      <c r="N31" s="74">
        <v>9.6999999999999993</v>
      </c>
      <c r="O31" s="75"/>
      <c r="P31" s="76" t="str">
        <f t="shared" si="2"/>
        <v/>
      </c>
      <c r="Q31" s="167" t="s">
        <v>105</v>
      </c>
      <c r="R31" s="63" t="s">
        <v>106</v>
      </c>
      <c r="S31" s="64">
        <v>0.5</v>
      </c>
      <c r="T31" s="67"/>
      <c r="U31" s="97" t="str">
        <f t="shared" si="3"/>
        <v/>
      </c>
    </row>
    <row r="32" spans="2:24" ht="15.6" customHeight="1" thickBot="1" x14ac:dyDescent="0.25">
      <c r="B32" s="167"/>
      <c r="C32" s="59" t="s">
        <v>107</v>
      </c>
      <c r="D32" s="60">
        <v>10.4</v>
      </c>
      <c r="E32" s="61"/>
      <c r="F32" s="62" t="str">
        <f t="shared" si="0"/>
        <v/>
      </c>
      <c r="G32" s="168"/>
      <c r="H32" s="73" t="s">
        <v>108</v>
      </c>
      <c r="I32" s="74">
        <v>4</v>
      </c>
      <c r="J32" s="75"/>
      <c r="K32" s="76" t="str">
        <f t="shared" si="1"/>
        <v/>
      </c>
      <c r="L32" s="158" t="s">
        <v>109</v>
      </c>
      <c r="M32" s="77" t="s">
        <v>78</v>
      </c>
      <c r="N32" s="52" t="s">
        <v>110</v>
      </c>
      <c r="O32" s="53"/>
      <c r="P32" s="98" t="str">
        <f t="shared" si="2"/>
        <v/>
      </c>
      <c r="Q32" s="168"/>
      <c r="R32" s="96" t="s">
        <v>111</v>
      </c>
      <c r="S32" s="74">
        <v>0.5</v>
      </c>
      <c r="T32" s="82"/>
      <c r="U32" s="92" t="str">
        <f t="shared" si="3"/>
        <v/>
      </c>
    </row>
    <row r="33" spans="2:44" ht="15.6" customHeight="1" thickBot="1" x14ac:dyDescent="0.25">
      <c r="B33" s="167"/>
      <c r="C33" s="59" t="s">
        <v>112</v>
      </c>
      <c r="D33" s="60">
        <v>5.9</v>
      </c>
      <c r="E33" s="61"/>
      <c r="F33" s="62" t="str">
        <f t="shared" si="0"/>
        <v/>
      </c>
      <c r="G33" s="85" t="s">
        <v>113</v>
      </c>
      <c r="H33" s="86"/>
      <c r="I33" s="87">
        <v>6.5</v>
      </c>
      <c r="J33" s="99"/>
      <c r="K33" s="100" t="str">
        <f t="shared" si="1"/>
        <v/>
      </c>
      <c r="L33" s="167"/>
      <c r="M33" s="78" t="s">
        <v>80</v>
      </c>
      <c r="N33" s="64" t="s">
        <v>114</v>
      </c>
      <c r="O33" s="65"/>
      <c r="P33" s="101" t="str">
        <f t="shared" si="2"/>
        <v/>
      </c>
      <c r="Q33" s="158" t="s">
        <v>115</v>
      </c>
      <c r="R33" s="51" t="s">
        <v>116</v>
      </c>
      <c r="S33" s="52" t="s">
        <v>117</v>
      </c>
      <c r="T33" s="55"/>
      <c r="U33" s="56" t="str">
        <f t="shared" si="3"/>
        <v/>
      </c>
    </row>
    <row r="34" spans="2:44" ht="15.6" customHeight="1" x14ac:dyDescent="0.2">
      <c r="B34" s="167"/>
      <c r="C34" s="59" t="s">
        <v>118</v>
      </c>
      <c r="D34" s="60">
        <v>8.4</v>
      </c>
      <c r="E34" s="61"/>
      <c r="F34" s="62" t="str">
        <f t="shared" si="0"/>
        <v/>
      </c>
      <c r="G34" s="158" t="s">
        <v>119</v>
      </c>
      <c r="H34" s="51" t="s">
        <v>99</v>
      </c>
      <c r="I34" s="52" t="s">
        <v>120</v>
      </c>
      <c r="J34" s="53"/>
      <c r="K34" s="54" t="str">
        <f t="shared" si="1"/>
        <v/>
      </c>
      <c r="L34" s="167"/>
      <c r="M34" s="102" t="s">
        <v>88</v>
      </c>
      <c r="N34" s="103" t="s">
        <v>121</v>
      </c>
      <c r="O34" s="65"/>
      <c r="P34" s="104" t="str">
        <f t="shared" si="2"/>
        <v/>
      </c>
      <c r="Q34" s="167"/>
      <c r="R34" s="63" t="s">
        <v>122</v>
      </c>
      <c r="S34" s="64">
        <v>1.72</v>
      </c>
      <c r="T34" s="67"/>
      <c r="U34" s="68" t="str">
        <f t="shared" si="3"/>
        <v/>
      </c>
    </row>
    <row r="35" spans="2:44" ht="15.6" customHeight="1" thickBot="1" x14ac:dyDescent="0.25">
      <c r="B35" s="168"/>
      <c r="C35" s="69" t="s">
        <v>123</v>
      </c>
      <c r="D35" s="105">
        <v>5.0999999999999996</v>
      </c>
      <c r="E35" s="71"/>
      <c r="F35" s="72" t="str">
        <f t="shared" si="0"/>
        <v/>
      </c>
      <c r="G35" s="168"/>
      <c r="H35" s="73" t="s">
        <v>124</v>
      </c>
      <c r="I35" s="74">
        <v>9.5</v>
      </c>
      <c r="J35" s="75"/>
      <c r="K35" s="76" t="str">
        <f t="shared" si="1"/>
        <v/>
      </c>
      <c r="L35" s="168"/>
      <c r="M35" s="81" t="s">
        <v>125</v>
      </c>
      <c r="N35" s="74" t="s">
        <v>126</v>
      </c>
      <c r="O35" s="75"/>
      <c r="P35" s="76" t="str">
        <f t="shared" si="2"/>
        <v/>
      </c>
      <c r="Q35" s="167"/>
      <c r="R35" s="63" t="s">
        <v>127</v>
      </c>
      <c r="S35" s="64">
        <v>1.45</v>
      </c>
      <c r="T35" s="67"/>
      <c r="U35" s="68" t="str">
        <f t="shared" si="3"/>
        <v/>
      </c>
    </row>
    <row r="36" spans="2:44" ht="15.6" customHeight="1" thickBot="1" x14ac:dyDescent="0.25">
      <c r="B36" s="158" t="s">
        <v>128</v>
      </c>
      <c r="C36" s="47">
        <v>1812</v>
      </c>
      <c r="D36" s="48">
        <v>4.0999999999999996</v>
      </c>
      <c r="E36" s="49"/>
      <c r="F36" s="50" t="str">
        <f t="shared" si="0"/>
        <v/>
      </c>
      <c r="G36" s="158" t="s">
        <v>129</v>
      </c>
      <c r="H36" s="51">
        <v>1800</v>
      </c>
      <c r="I36" s="52">
        <v>10</v>
      </c>
      <c r="J36" s="53"/>
      <c r="K36" s="54" t="str">
        <f t="shared" si="1"/>
        <v/>
      </c>
      <c r="L36" s="106" t="s">
        <v>130</v>
      </c>
      <c r="M36" s="107"/>
      <c r="N36" s="87" t="s">
        <v>82</v>
      </c>
      <c r="O36" s="99"/>
      <c r="P36" s="100" t="str">
        <f t="shared" si="2"/>
        <v/>
      </c>
      <c r="Q36" s="167"/>
      <c r="R36" s="63" t="s">
        <v>131</v>
      </c>
      <c r="S36" s="64">
        <v>1.1399999999999999</v>
      </c>
      <c r="T36" s="67"/>
      <c r="U36" s="68" t="str">
        <f t="shared" si="3"/>
        <v/>
      </c>
    </row>
    <row r="37" spans="2:44" ht="15.6" customHeight="1" x14ac:dyDescent="0.2">
      <c r="B37" s="167"/>
      <c r="C37" s="59">
        <v>1512</v>
      </c>
      <c r="D37" s="60" t="s">
        <v>132</v>
      </c>
      <c r="E37" s="61"/>
      <c r="F37" s="62" t="str">
        <f t="shared" si="0"/>
        <v/>
      </c>
      <c r="G37" s="170"/>
      <c r="H37" s="63">
        <v>1500</v>
      </c>
      <c r="I37" s="64">
        <v>7.7</v>
      </c>
      <c r="J37" s="65"/>
      <c r="K37" s="66" t="str">
        <f t="shared" si="1"/>
        <v/>
      </c>
      <c r="L37" s="108" t="s">
        <v>133</v>
      </c>
      <c r="M37" s="109" t="s">
        <v>134</v>
      </c>
      <c r="N37" s="80">
        <v>6.4</v>
      </c>
      <c r="O37" s="110"/>
      <c r="P37" s="111" t="str">
        <f t="shared" si="2"/>
        <v/>
      </c>
      <c r="Q37" s="167"/>
      <c r="R37" s="63" t="s">
        <v>135</v>
      </c>
      <c r="S37" s="64">
        <v>1.02</v>
      </c>
      <c r="T37" s="67"/>
      <c r="U37" s="68" t="str">
        <f t="shared" si="3"/>
        <v/>
      </c>
      <c r="AO37" s="4"/>
      <c r="AQ37" s="2"/>
      <c r="AR37" s="3"/>
    </row>
    <row r="38" spans="2:44" ht="15.6" customHeight="1" thickBot="1" x14ac:dyDescent="0.25">
      <c r="B38" s="167"/>
      <c r="C38" s="59">
        <v>1212</v>
      </c>
      <c r="D38" s="60">
        <v>3.1</v>
      </c>
      <c r="E38" s="61"/>
      <c r="F38" s="62" t="str">
        <f t="shared" si="0"/>
        <v/>
      </c>
      <c r="G38" s="170"/>
      <c r="H38" s="63">
        <v>1200</v>
      </c>
      <c r="I38" s="64">
        <v>6.6</v>
      </c>
      <c r="J38" s="65"/>
      <c r="K38" s="66" t="str">
        <f t="shared" si="1"/>
        <v/>
      </c>
      <c r="L38" s="112" t="s">
        <v>136</v>
      </c>
      <c r="M38" s="102" t="s">
        <v>137</v>
      </c>
      <c r="N38" s="103">
        <v>7.1</v>
      </c>
      <c r="O38" s="113"/>
      <c r="P38" s="114" t="str">
        <f t="shared" si="2"/>
        <v/>
      </c>
      <c r="Q38" s="167"/>
      <c r="R38" s="63" t="s">
        <v>138</v>
      </c>
      <c r="S38" s="64">
        <v>0.96</v>
      </c>
      <c r="T38" s="67"/>
      <c r="U38" s="68" t="str">
        <f t="shared" si="3"/>
        <v/>
      </c>
      <c r="AO38" s="4"/>
      <c r="AQ38" s="2"/>
      <c r="AR38" s="3"/>
    </row>
    <row r="39" spans="2:44" ht="15.6" customHeight="1" thickBot="1" x14ac:dyDescent="0.25">
      <c r="B39" s="167"/>
      <c r="C39" s="59" t="s">
        <v>44</v>
      </c>
      <c r="D39" s="60">
        <v>2.7</v>
      </c>
      <c r="E39" s="61"/>
      <c r="F39" s="62" t="str">
        <f t="shared" si="0"/>
        <v/>
      </c>
      <c r="G39" s="169"/>
      <c r="H39" s="73">
        <v>900</v>
      </c>
      <c r="I39" s="74">
        <v>5.3</v>
      </c>
      <c r="J39" s="75"/>
      <c r="K39" s="76" t="str">
        <f t="shared" si="1"/>
        <v/>
      </c>
      <c r="L39" s="158" t="s">
        <v>139</v>
      </c>
      <c r="M39" s="77" t="s">
        <v>140</v>
      </c>
      <c r="N39" s="52">
        <v>4.3499999999999996</v>
      </c>
      <c r="O39" s="53"/>
      <c r="P39" s="54" t="str">
        <f t="shared" si="2"/>
        <v/>
      </c>
      <c r="Q39" s="167"/>
      <c r="R39" s="63" t="s">
        <v>141</v>
      </c>
      <c r="S39" s="64">
        <v>0.84499999999999997</v>
      </c>
      <c r="T39" s="67"/>
      <c r="U39" s="68" t="str">
        <f t="shared" si="3"/>
        <v/>
      </c>
      <c r="AO39" s="4"/>
      <c r="AQ39" s="2"/>
      <c r="AR39" s="3"/>
    </row>
    <row r="40" spans="2:44" ht="15.6" customHeight="1" thickBot="1" x14ac:dyDescent="0.25">
      <c r="B40" s="167"/>
      <c r="C40" s="59">
        <v>1804</v>
      </c>
      <c r="D40" s="60">
        <v>3.3</v>
      </c>
      <c r="E40" s="61"/>
      <c r="F40" s="62" t="str">
        <f t="shared" si="0"/>
        <v/>
      </c>
      <c r="G40" s="158" t="s">
        <v>142</v>
      </c>
      <c r="H40" s="51">
        <v>500</v>
      </c>
      <c r="I40" s="52">
        <v>6</v>
      </c>
      <c r="J40" s="53"/>
      <c r="K40" s="54" t="str">
        <f t="shared" si="1"/>
        <v/>
      </c>
      <c r="L40" s="167"/>
      <c r="M40" s="78" t="s">
        <v>143</v>
      </c>
      <c r="N40" s="64">
        <v>3.35</v>
      </c>
      <c r="O40" s="65"/>
      <c r="P40" s="101" t="str">
        <f t="shared" si="2"/>
        <v/>
      </c>
      <c r="Q40" s="168"/>
      <c r="R40" s="73" t="s">
        <v>144</v>
      </c>
      <c r="S40" s="74" t="s">
        <v>145</v>
      </c>
      <c r="T40" s="82"/>
      <c r="U40" s="83" t="str">
        <f t="shared" si="3"/>
        <v/>
      </c>
      <c r="AO40" s="4"/>
      <c r="AQ40" s="2"/>
      <c r="AR40" s="3"/>
    </row>
    <row r="41" spans="2:44" ht="15.6" customHeight="1" thickBot="1" x14ac:dyDescent="0.25">
      <c r="B41" s="167"/>
      <c r="C41" s="59">
        <v>1504</v>
      </c>
      <c r="D41" s="60">
        <v>2.8</v>
      </c>
      <c r="E41" s="61"/>
      <c r="F41" s="62" t="str">
        <f t="shared" si="0"/>
        <v/>
      </c>
      <c r="G41" s="168"/>
      <c r="H41" s="73">
        <v>250</v>
      </c>
      <c r="I41" s="74">
        <v>3</v>
      </c>
      <c r="J41" s="75"/>
      <c r="K41" s="76" t="str">
        <f t="shared" si="1"/>
        <v/>
      </c>
      <c r="L41" s="167"/>
      <c r="M41" s="78" t="s">
        <v>146</v>
      </c>
      <c r="N41" s="64">
        <v>3.15</v>
      </c>
      <c r="O41" s="65"/>
      <c r="P41" s="104" t="str">
        <f t="shared" si="2"/>
        <v/>
      </c>
      <c r="Q41" s="158" t="s">
        <v>147</v>
      </c>
      <c r="R41" s="51">
        <v>1.8</v>
      </c>
      <c r="S41" s="52" t="s">
        <v>148</v>
      </c>
      <c r="T41" s="55"/>
      <c r="U41" s="56" t="str">
        <f t="shared" si="3"/>
        <v/>
      </c>
      <c r="AO41" s="4"/>
      <c r="AQ41" s="2"/>
      <c r="AR41" s="3"/>
    </row>
    <row r="42" spans="2:44" ht="15.6" customHeight="1" thickBot="1" x14ac:dyDescent="0.25">
      <c r="B42" s="167"/>
      <c r="C42" s="59">
        <v>1204</v>
      </c>
      <c r="D42" s="60">
        <v>2.2999999999999998</v>
      </c>
      <c r="E42" s="61"/>
      <c r="F42" s="62" t="str">
        <f t="shared" si="0"/>
        <v/>
      </c>
      <c r="G42" s="158" t="s">
        <v>149</v>
      </c>
      <c r="H42" s="51" t="s">
        <v>150</v>
      </c>
      <c r="I42" s="52" t="s">
        <v>151</v>
      </c>
      <c r="J42" s="53"/>
      <c r="K42" s="54" t="str">
        <f t="shared" si="1"/>
        <v/>
      </c>
      <c r="L42" s="168"/>
      <c r="M42" s="81" t="s">
        <v>152</v>
      </c>
      <c r="N42" s="74" t="s">
        <v>34</v>
      </c>
      <c r="O42" s="75"/>
      <c r="P42" s="76" t="str">
        <f t="shared" si="2"/>
        <v/>
      </c>
      <c r="Q42" s="167"/>
      <c r="R42" s="63">
        <v>1.5</v>
      </c>
      <c r="S42" s="64" t="s">
        <v>53</v>
      </c>
      <c r="T42" s="67"/>
      <c r="U42" s="68" t="str">
        <f t="shared" si="3"/>
        <v/>
      </c>
      <c r="AO42" s="4"/>
      <c r="AQ42" s="2"/>
      <c r="AR42" s="3"/>
    </row>
    <row r="43" spans="2:44" ht="15.6" customHeight="1" x14ac:dyDescent="0.2">
      <c r="B43" s="167"/>
      <c r="C43" s="59" t="s">
        <v>153</v>
      </c>
      <c r="D43" s="60">
        <v>1.8</v>
      </c>
      <c r="E43" s="61"/>
      <c r="F43" s="62" t="str">
        <f t="shared" si="0"/>
        <v/>
      </c>
      <c r="G43" s="170"/>
      <c r="H43" s="63" t="s">
        <v>154</v>
      </c>
      <c r="I43" s="64" t="s">
        <v>145</v>
      </c>
      <c r="J43" s="65"/>
      <c r="K43" s="66" t="str">
        <f t="shared" si="1"/>
        <v/>
      </c>
      <c r="L43" s="158" t="s">
        <v>155</v>
      </c>
      <c r="M43" s="77" t="s">
        <v>156</v>
      </c>
      <c r="N43" s="52" t="s">
        <v>157</v>
      </c>
      <c r="O43" s="53"/>
      <c r="P43" s="54" t="str">
        <f t="shared" si="2"/>
        <v/>
      </c>
      <c r="Q43" s="115"/>
      <c r="R43" s="63">
        <v>1.2</v>
      </c>
      <c r="S43" s="64" t="s">
        <v>158</v>
      </c>
      <c r="T43" s="67"/>
      <c r="U43" s="68" t="str">
        <f t="shared" si="3"/>
        <v/>
      </c>
      <c r="AO43" s="4"/>
      <c r="AQ43" s="2"/>
      <c r="AR43" s="3"/>
    </row>
    <row r="44" spans="2:44" ht="15.6" customHeight="1" thickBot="1" x14ac:dyDescent="0.25">
      <c r="B44" s="167"/>
      <c r="C44" s="79">
        <v>1803</v>
      </c>
      <c r="D44" s="80">
        <v>3.6</v>
      </c>
      <c r="E44" s="61"/>
      <c r="F44" s="62" t="str">
        <f t="shared" si="0"/>
        <v/>
      </c>
      <c r="G44" s="169"/>
      <c r="H44" s="73" t="s">
        <v>159</v>
      </c>
      <c r="I44" s="74" t="s">
        <v>160</v>
      </c>
      <c r="J44" s="75"/>
      <c r="K44" s="76" t="str">
        <f t="shared" si="1"/>
        <v/>
      </c>
      <c r="L44" s="168"/>
      <c r="M44" s="81" t="s">
        <v>161</v>
      </c>
      <c r="N44" s="74" t="s">
        <v>162</v>
      </c>
      <c r="O44" s="75"/>
      <c r="P44" s="76" t="str">
        <f t="shared" si="2"/>
        <v/>
      </c>
      <c r="Q44" s="112" t="s">
        <v>11</v>
      </c>
      <c r="R44" s="63">
        <v>0.9</v>
      </c>
      <c r="S44" s="64" t="s">
        <v>163</v>
      </c>
      <c r="T44" s="67"/>
      <c r="U44" s="68" t="str">
        <f t="shared" si="3"/>
        <v/>
      </c>
      <c r="AO44" s="4"/>
      <c r="AQ44" s="2"/>
      <c r="AR44" s="3"/>
    </row>
    <row r="45" spans="2:44" ht="15.6" customHeight="1" thickBot="1" x14ac:dyDescent="0.25">
      <c r="B45" s="167"/>
      <c r="C45" s="79" t="s">
        <v>164</v>
      </c>
      <c r="D45" s="80" t="s">
        <v>165</v>
      </c>
      <c r="E45" s="61"/>
      <c r="F45" s="62" t="str">
        <f t="shared" si="0"/>
        <v/>
      </c>
      <c r="G45" s="116" t="s">
        <v>166</v>
      </c>
      <c r="H45" s="117"/>
      <c r="I45" s="52">
        <v>3.8</v>
      </c>
      <c r="J45" s="53"/>
      <c r="K45" s="54" t="str">
        <f t="shared" si="1"/>
        <v/>
      </c>
      <c r="L45" s="118" t="s">
        <v>167</v>
      </c>
      <c r="M45" s="119"/>
      <c r="N45" s="87" t="s">
        <v>165</v>
      </c>
      <c r="O45" s="99"/>
      <c r="P45" s="100" t="str">
        <f t="shared" si="2"/>
        <v/>
      </c>
      <c r="Q45" s="112" t="s">
        <v>12</v>
      </c>
      <c r="R45" s="63">
        <v>0.6</v>
      </c>
      <c r="S45" s="64" t="s">
        <v>168</v>
      </c>
      <c r="T45" s="67"/>
      <c r="U45" s="68" t="str">
        <f t="shared" si="3"/>
        <v/>
      </c>
      <c r="AO45" s="4"/>
      <c r="AQ45" s="2"/>
      <c r="AR45" s="3"/>
    </row>
    <row r="46" spans="2:44" ht="15.6" customHeight="1" thickBot="1" x14ac:dyDescent="0.25">
      <c r="B46" s="167"/>
      <c r="C46" s="59" t="s">
        <v>169</v>
      </c>
      <c r="D46" s="60" t="s">
        <v>170</v>
      </c>
      <c r="E46" s="61"/>
      <c r="F46" s="62" t="str">
        <f t="shared" si="0"/>
        <v/>
      </c>
      <c r="G46" s="120" t="s">
        <v>171</v>
      </c>
      <c r="H46" s="73"/>
      <c r="I46" s="74">
        <v>5.25</v>
      </c>
      <c r="J46" s="75"/>
      <c r="K46" s="76" t="str">
        <f t="shared" si="1"/>
        <v/>
      </c>
      <c r="L46" s="112" t="s">
        <v>172</v>
      </c>
      <c r="M46" s="121"/>
      <c r="N46" s="122" t="s">
        <v>173</v>
      </c>
      <c r="O46" s="123"/>
      <c r="P46" s="114" t="str">
        <f t="shared" si="2"/>
        <v/>
      </c>
      <c r="Q46" s="124">
        <f>SUM(T41:T46)*25</f>
        <v>0</v>
      </c>
      <c r="R46" s="125" t="s">
        <v>174</v>
      </c>
      <c r="S46" s="126">
        <v>0.9</v>
      </c>
      <c r="T46" s="127"/>
      <c r="U46" s="83" t="str">
        <f t="shared" si="3"/>
        <v/>
      </c>
      <c r="AO46" s="4"/>
      <c r="AQ46" s="2"/>
      <c r="AR46" s="3"/>
    </row>
    <row r="47" spans="2:44" ht="15.6" customHeight="1" thickBot="1" x14ac:dyDescent="0.25">
      <c r="B47" s="168"/>
      <c r="C47" s="128" t="s">
        <v>175</v>
      </c>
      <c r="D47" s="105" t="s">
        <v>176</v>
      </c>
      <c r="E47" s="71"/>
      <c r="F47" s="72" t="str">
        <f t="shared" si="0"/>
        <v/>
      </c>
      <c r="G47" s="158" t="s">
        <v>177</v>
      </c>
      <c r="H47" s="51"/>
      <c r="I47" s="52" t="s">
        <v>178</v>
      </c>
      <c r="J47" s="53"/>
      <c r="K47" s="54" t="str">
        <f t="shared" si="1"/>
        <v/>
      </c>
      <c r="L47" s="106" t="s">
        <v>179</v>
      </c>
      <c r="M47" s="86"/>
      <c r="N47" s="87" t="s">
        <v>180</v>
      </c>
      <c r="O47" s="129"/>
      <c r="P47" s="130" t="str">
        <f t="shared" si="2"/>
        <v/>
      </c>
      <c r="Q47" s="131" t="s">
        <v>181</v>
      </c>
      <c r="R47" s="51" t="s">
        <v>37</v>
      </c>
      <c r="S47" s="52">
        <v>9.8000000000000007</v>
      </c>
      <c r="T47" s="55"/>
      <c r="U47" s="56" t="str">
        <f t="shared" si="3"/>
        <v/>
      </c>
      <c r="AO47" s="4"/>
      <c r="AQ47" s="2"/>
      <c r="AR47" s="3"/>
    </row>
    <row r="48" spans="2:44" ht="15.6" customHeight="1" thickBot="1" x14ac:dyDescent="0.25">
      <c r="B48" s="116" t="s">
        <v>182</v>
      </c>
      <c r="C48" s="47"/>
      <c r="D48" s="48">
        <v>4.0999999999999996</v>
      </c>
      <c r="E48" s="49"/>
      <c r="F48" s="50" t="str">
        <f t="shared" si="0"/>
        <v/>
      </c>
      <c r="G48" s="169"/>
      <c r="H48" s="73" t="s">
        <v>183</v>
      </c>
      <c r="I48" s="74" t="s">
        <v>184</v>
      </c>
      <c r="J48" s="75"/>
      <c r="K48" s="76" t="str">
        <f t="shared" si="1"/>
        <v/>
      </c>
      <c r="L48" s="158" t="s">
        <v>185</v>
      </c>
      <c r="M48" s="77" t="s">
        <v>25</v>
      </c>
      <c r="N48" s="52">
        <v>11</v>
      </c>
      <c r="O48" s="53"/>
      <c r="P48" s="98" t="str">
        <f t="shared" si="2"/>
        <v/>
      </c>
      <c r="Q48" s="115"/>
      <c r="R48" s="63" t="s">
        <v>41</v>
      </c>
      <c r="S48" s="64">
        <v>8.1999999999999993</v>
      </c>
      <c r="T48" s="67"/>
      <c r="U48" s="68" t="str">
        <f t="shared" si="3"/>
        <v/>
      </c>
      <c r="AO48" s="4"/>
      <c r="AQ48" s="2"/>
      <c r="AR48" s="3"/>
    </row>
    <row r="49" spans="2:44" ht="15.6" customHeight="1" thickBot="1" x14ac:dyDescent="0.25">
      <c r="B49" s="132" t="s">
        <v>186</v>
      </c>
      <c r="C49" s="59"/>
      <c r="D49" s="60">
        <v>4.9000000000000004</v>
      </c>
      <c r="E49" s="61"/>
      <c r="F49" s="62" t="str">
        <f t="shared" si="0"/>
        <v/>
      </c>
      <c r="G49" s="158" t="s">
        <v>187</v>
      </c>
      <c r="H49" s="51">
        <v>1009</v>
      </c>
      <c r="I49" s="52">
        <v>25.6</v>
      </c>
      <c r="J49" s="53"/>
      <c r="K49" s="54" t="str">
        <f t="shared" si="1"/>
        <v/>
      </c>
      <c r="L49" s="168"/>
      <c r="M49" s="81" t="s">
        <v>43</v>
      </c>
      <c r="N49" s="74">
        <v>5.5</v>
      </c>
      <c r="O49" s="75"/>
      <c r="P49" s="133" t="str">
        <f t="shared" si="2"/>
        <v/>
      </c>
      <c r="Q49" s="112" t="s">
        <v>11</v>
      </c>
      <c r="R49" s="63" t="s">
        <v>45</v>
      </c>
      <c r="S49" s="64">
        <v>6.5</v>
      </c>
      <c r="T49" s="67"/>
      <c r="U49" s="68" t="str">
        <f t="shared" si="3"/>
        <v/>
      </c>
      <c r="AO49" s="4"/>
      <c r="AQ49" s="2"/>
      <c r="AR49" s="3"/>
    </row>
    <row r="50" spans="2:44" ht="15.6" customHeight="1" x14ac:dyDescent="0.2">
      <c r="B50" s="134" t="s">
        <v>188</v>
      </c>
      <c r="C50" s="59"/>
      <c r="D50" s="60">
        <v>5.5</v>
      </c>
      <c r="E50" s="61"/>
      <c r="F50" s="62" t="str">
        <f t="shared" si="0"/>
        <v/>
      </c>
      <c r="G50" s="167"/>
      <c r="H50" s="63">
        <v>1007</v>
      </c>
      <c r="I50" s="64">
        <v>20.399999999999999</v>
      </c>
      <c r="J50" s="65"/>
      <c r="K50" s="66" t="str">
        <f t="shared" si="1"/>
        <v/>
      </c>
      <c r="L50" s="166" t="s">
        <v>189</v>
      </c>
      <c r="M50" s="77" t="s">
        <v>25</v>
      </c>
      <c r="N50" s="52" t="s">
        <v>190</v>
      </c>
      <c r="O50" s="53"/>
      <c r="P50" s="54" t="str">
        <f t="shared" si="2"/>
        <v/>
      </c>
      <c r="Q50" s="112" t="s">
        <v>12</v>
      </c>
      <c r="R50" s="63" t="s">
        <v>28</v>
      </c>
      <c r="S50" s="64">
        <v>4.9000000000000004</v>
      </c>
      <c r="T50" s="67"/>
      <c r="U50" s="68" t="str">
        <f t="shared" si="3"/>
        <v/>
      </c>
      <c r="AO50" s="4"/>
      <c r="AQ50" s="2"/>
      <c r="AR50" s="3"/>
    </row>
    <row r="51" spans="2:44" ht="15.6" customHeight="1" thickBot="1" x14ac:dyDescent="0.25">
      <c r="B51" s="135" t="s">
        <v>191</v>
      </c>
      <c r="C51" s="128"/>
      <c r="D51" s="105">
        <v>6.5</v>
      </c>
      <c r="E51" s="71"/>
      <c r="F51" s="72" t="str">
        <f t="shared" si="0"/>
        <v/>
      </c>
      <c r="G51" s="167"/>
      <c r="H51" s="63">
        <v>1005</v>
      </c>
      <c r="I51" s="64">
        <v>16.7</v>
      </c>
      <c r="J51" s="65"/>
      <c r="K51" s="66" t="str">
        <f t="shared" si="1"/>
        <v/>
      </c>
      <c r="L51" s="167"/>
      <c r="M51" s="78" t="s">
        <v>34</v>
      </c>
      <c r="N51" s="64" t="s">
        <v>192</v>
      </c>
      <c r="O51" s="65"/>
      <c r="P51" s="101" t="str">
        <f t="shared" si="2"/>
        <v/>
      </c>
      <c r="Q51" s="124">
        <f>SUM(T47:T52)*30</f>
        <v>0</v>
      </c>
      <c r="R51" s="73" t="s">
        <v>82</v>
      </c>
      <c r="S51" s="74">
        <v>3.3</v>
      </c>
      <c r="T51" s="82"/>
      <c r="U51" s="83" t="str">
        <f t="shared" si="3"/>
        <v/>
      </c>
      <c r="AO51" s="4"/>
      <c r="AQ51" s="2"/>
      <c r="AR51" s="3"/>
    </row>
    <row r="52" spans="2:44" ht="15.6" customHeight="1" thickBot="1" x14ac:dyDescent="0.25">
      <c r="B52" s="85" t="s">
        <v>193</v>
      </c>
      <c r="C52" s="93"/>
      <c r="D52" s="94">
        <v>11</v>
      </c>
      <c r="E52" s="49"/>
      <c r="F52" s="95" t="str">
        <f t="shared" si="0"/>
        <v/>
      </c>
      <c r="G52" s="167"/>
      <c r="H52" s="63">
        <v>2009</v>
      </c>
      <c r="I52" s="64">
        <v>28</v>
      </c>
      <c r="J52" s="65"/>
      <c r="K52" s="66" t="str">
        <f t="shared" si="1"/>
        <v/>
      </c>
      <c r="L52" s="167"/>
      <c r="M52" s="78" t="s">
        <v>43</v>
      </c>
      <c r="N52" s="64" t="s">
        <v>194</v>
      </c>
      <c r="O52" s="65"/>
      <c r="P52" s="104" t="str">
        <f t="shared" si="2"/>
        <v/>
      </c>
      <c r="Q52" s="118" t="s">
        <v>195</v>
      </c>
      <c r="R52" s="136" t="s">
        <v>37</v>
      </c>
      <c r="S52" s="87" t="s">
        <v>196</v>
      </c>
      <c r="T52" s="55"/>
      <c r="U52" s="88" t="str">
        <f t="shared" si="3"/>
        <v/>
      </c>
      <c r="AO52" s="4"/>
      <c r="AQ52" s="2"/>
      <c r="AR52" s="3"/>
    </row>
    <row r="53" spans="2:44" ht="15.6" customHeight="1" thickBot="1" x14ac:dyDescent="0.25">
      <c r="B53" s="85" t="s">
        <v>197</v>
      </c>
      <c r="C53" s="137"/>
      <c r="D53" s="94">
        <v>14.8</v>
      </c>
      <c r="E53" s="49"/>
      <c r="F53" s="95" t="str">
        <f t="shared" si="0"/>
        <v/>
      </c>
      <c r="G53" s="168"/>
      <c r="H53" s="73">
        <v>2005</v>
      </c>
      <c r="I53" s="74">
        <v>14.4</v>
      </c>
      <c r="J53" s="75"/>
      <c r="K53" s="76" t="str">
        <f t="shared" si="1"/>
        <v/>
      </c>
      <c r="L53" s="168"/>
      <c r="M53" s="81" t="s">
        <v>51</v>
      </c>
      <c r="N53" s="74">
        <v>4.2</v>
      </c>
      <c r="O53" s="75"/>
      <c r="P53" s="76" t="str">
        <f t="shared" si="2"/>
        <v/>
      </c>
      <c r="Q53" s="158" t="s">
        <v>198</v>
      </c>
      <c r="R53" s="51" t="s">
        <v>41</v>
      </c>
      <c r="S53" s="64">
        <v>4.0949999999999998</v>
      </c>
      <c r="T53" s="55"/>
      <c r="U53" s="56" t="str">
        <f t="shared" si="3"/>
        <v/>
      </c>
      <c r="AO53" s="4"/>
      <c r="AQ53" s="2"/>
      <c r="AR53" s="3"/>
    </row>
    <row r="54" spans="2:44" ht="15.6" customHeight="1" thickBot="1" x14ac:dyDescent="0.25">
      <c r="B54" s="85" t="s">
        <v>199</v>
      </c>
      <c r="C54" s="137"/>
      <c r="D54" s="94">
        <v>3.2</v>
      </c>
      <c r="E54" s="49"/>
      <c r="F54" s="95" t="str">
        <f t="shared" si="0"/>
        <v/>
      </c>
      <c r="G54" s="158" t="s">
        <v>200</v>
      </c>
      <c r="H54" s="51" t="s">
        <v>201</v>
      </c>
      <c r="I54" s="52" t="s">
        <v>202</v>
      </c>
      <c r="J54" s="53"/>
      <c r="K54" s="54" t="str">
        <f t="shared" si="1"/>
        <v/>
      </c>
      <c r="L54" s="166" t="s">
        <v>203</v>
      </c>
      <c r="M54" s="77" t="s">
        <v>25</v>
      </c>
      <c r="N54" s="52">
        <v>7.6</v>
      </c>
      <c r="O54" s="53"/>
      <c r="P54" s="54" t="str">
        <f t="shared" si="2"/>
        <v/>
      </c>
      <c r="Q54" s="168"/>
      <c r="R54" s="125" t="s">
        <v>51</v>
      </c>
      <c r="S54" s="64">
        <v>2.73</v>
      </c>
      <c r="T54" s="138"/>
      <c r="U54" s="83" t="str">
        <f t="shared" si="3"/>
        <v/>
      </c>
      <c r="AO54" s="4"/>
      <c r="AQ54" s="2"/>
      <c r="AR54" s="3"/>
    </row>
    <row r="55" spans="2:44" ht="15.6" customHeight="1" thickBot="1" x14ac:dyDescent="0.25">
      <c r="B55" s="158" t="s">
        <v>204</v>
      </c>
      <c r="C55" s="47" t="s">
        <v>205</v>
      </c>
      <c r="D55" s="48">
        <v>6.5</v>
      </c>
      <c r="E55" s="139"/>
      <c r="F55" s="54" t="str">
        <f t="shared" si="0"/>
        <v/>
      </c>
      <c r="G55" s="167"/>
      <c r="H55" s="63" t="s">
        <v>206</v>
      </c>
      <c r="I55" s="64" t="s">
        <v>207</v>
      </c>
      <c r="J55" s="65"/>
      <c r="K55" s="66" t="str">
        <f t="shared" si="1"/>
        <v/>
      </c>
      <c r="L55" s="167"/>
      <c r="M55" s="78" t="s">
        <v>34</v>
      </c>
      <c r="N55" s="64">
        <v>5.7</v>
      </c>
      <c r="O55" s="65"/>
      <c r="P55" s="101" t="str">
        <f t="shared" si="2"/>
        <v/>
      </c>
      <c r="Q55" s="131" t="s">
        <v>208</v>
      </c>
      <c r="R55" s="140" t="s">
        <v>25</v>
      </c>
      <c r="S55" s="141">
        <v>3.7</v>
      </c>
      <c r="T55" s="55"/>
      <c r="U55" s="88" t="str">
        <f t="shared" si="3"/>
        <v/>
      </c>
      <c r="AO55" s="4"/>
      <c r="AQ55" s="2"/>
      <c r="AR55" s="3"/>
    </row>
    <row r="56" spans="2:44" ht="15.6" customHeight="1" thickBot="1" x14ac:dyDescent="0.25">
      <c r="B56" s="167"/>
      <c r="C56" s="59" t="s">
        <v>209</v>
      </c>
      <c r="D56" s="60">
        <v>4.8</v>
      </c>
      <c r="E56" s="142"/>
      <c r="F56" s="66" t="str">
        <f t="shared" si="0"/>
        <v/>
      </c>
      <c r="G56" s="168"/>
      <c r="H56" s="73" t="s">
        <v>210</v>
      </c>
      <c r="I56" s="74" t="s">
        <v>202</v>
      </c>
      <c r="J56" s="75"/>
      <c r="K56" s="76" t="str">
        <f t="shared" si="1"/>
        <v/>
      </c>
      <c r="L56" s="167"/>
      <c r="M56" s="78" t="s">
        <v>43</v>
      </c>
      <c r="N56" s="64">
        <v>3.9</v>
      </c>
      <c r="O56" s="65"/>
      <c r="P56" s="104" t="str">
        <f t="shared" si="2"/>
        <v/>
      </c>
      <c r="Q56" s="166" t="s">
        <v>211</v>
      </c>
      <c r="R56" s="77" t="s">
        <v>25</v>
      </c>
      <c r="S56" s="52">
        <v>11</v>
      </c>
      <c r="T56" s="55"/>
      <c r="U56" s="56" t="str">
        <f t="shared" si="3"/>
        <v/>
      </c>
      <c r="AO56" s="4"/>
      <c r="AQ56" s="2"/>
      <c r="AR56" s="3"/>
    </row>
    <row r="57" spans="2:44" ht="15.6" customHeight="1" thickBot="1" x14ac:dyDescent="0.25">
      <c r="B57" s="167"/>
      <c r="C57" s="59" t="s">
        <v>212</v>
      </c>
      <c r="D57" s="60">
        <v>4.0999999999999996</v>
      </c>
      <c r="E57" s="142"/>
      <c r="F57" s="66" t="str">
        <f t="shared" si="0"/>
        <v/>
      </c>
      <c r="G57" s="158" t="s">
        <v>213</v>
      </c>
      <c r="H57" s="77" t="s">
        <v>206</v>
      </c>
      <c r="I57" s="52">
        <v>6.1</v>
      </c>
      <c r="J57" s="53"/>
      <c r="K57" s="54" t="str">
        <f t="shared" si="1"/>
        <v/>
      </c>
      <c r="L57" s="168"/>
      <c r="M57" s="81" t="s">
        <v>51</v>
      </c>
      <c r="N57" s="74">
        <v>1.9</v>
      </c>
      <c r="O57" s="75"/>
      <c r="P57" s="76" t="str">
        <f t="shared" si="2"/>
        <v/>
      </c>
      <c r="Q57" s="168"/>
      <c r="R57" s="81" t="s">
        <v>43</v>
      </c>
      <c r="S57" s="74">
        <v>5.5</v>
      </c>
      <c r="T57" s="82"/>
      <c r="U57" s="83" t="str">
        <f t="shared" si="3"/>
        <v/>
      </c>
      <c r="AO57" s="4"/>
      <c r="AQ57" s="2"/>
      <c r="AR57" s="3"/>
    </row>
    <row r="58" spans="2:44" ht="15.6" customHeight="1" thickBot="1" x14ac:dyDescent="0.25">
      <c r="B58" s="143" t="s">
        <v>214</v>
      </c>
      <c r="C58" s="69" t="s">
        <v>212</v>
      </c>
      <c r="D58" s="70">
        <v>4</v>
      </c>
      <c r="E58" s="144"/>
      <c r="F58" s="76" t="str">
        <f t="shared" si="0"/>
        <v/>
      </c>
      <c r="G58" s="169"/>
      <c r="H58" s="81" t="s">
        <v>210</v>
      </c>
      <c r="I58" s="74">
        <v>4.8</v>
      </c>
      <c r="J58" s="75"/>
      <c r="K58" s="76" t="str">
        <f t="shared" si="1"/>
        <v/>
      </c>
      <c r="L58" s="158" t="s">
        <v>215</v>
      </c>
      <c r="M58" s="51" t="s">
        <v>25</v>
      </c>
      <c r="N58" s="52">
        <v>11</v>
      </c>
      <c r="O58" s="145"/>
      <c r="P58" s="146" t="str">
        <f t="shared" si="2"/>
        <v/>
      </c>
      <c r="Q58" s="85"/>
      <c r="R58" s="119"/>
      <c r="S58" s="87">
        <v>0.55000000000000004</v>
      </c>
      <c r="T58" s="147"/>
      <c r="U58" s="88" t="str">
        <f t="shared" si="3"/>
        <v/>
      </c>
      <c r="AO58" s="4"/>
      <c r="AQ58" s="2"/>
      <c r="AR58" s="3"/>
    </row>
    <row r="59" spans="2:44" ht="15.6" customHeight="1" thickTop="1" thickBot="1" x14ac:dyDescent="0.4">
      <c r="B59" s="85" t="s">
        <v>216</v>
      </c>
      <c r="C59" s="148"/>
      <c r="D59" s="94">
        <v>3.1</v>
      </c>
      <c r="E59" s="149"/>
      <c r="F59" s="100" t="str">
        <f t="shared" si="0"/>
        <v/>
      </c>
      <c r="G59" s="85" t="s">
        <v>217</v>
      </c>
      <c r="H59" s="150"/>
      <c r="I59" s="87">
        <v>3</v>
      </c>
      <c r="J59" s="99"/>
      <c r="K59" s="100" t="str">
        <f t="shared" si="1"/>
        <v/>
      </c>
      <c r="L59" s="169"/>
      <c r="M59" s="73" t="s">
        <v>43</v>
      </c>
      <c r="N59" s="74">
        <v>5.5</v>
      </c>
      <c r="O59" s="151"/>
      <c r="P59" s="133" t="str">
        <f t="shared" si="2"/>
        <v/>
      </c>
      <c r="Q59" s="152" t="s">
        <v>218</v>
      </c>
      <c r="R59" s="156">
        <f>SUM(F9:F59,K9:K59,P9:P59,U9:U58)/1000</f>
        <v>0</v>
      </c>
      <c r="S59" s="156"/>
      <c r="T59" s="157"/>
      <c r="U59" s="153"/>
      <c r="AO59" s="4"/>
      <c r="AQ59" s="2"/>
      <c r="AR59" s="3"/>
    </row>
    <row r="60" spans="2:44" ht="18.95" customHeight="1" x14ac:dyDescent="0.2">
      <c r="B60" s="158" t="s">
        <v>219</v>
      </c>
      <c r="C60" s="160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2"/>
      <c r="U60" s="154"/>
      <c r="AO60" s="4"/>
      <c r="AQ60" s="2"/>
      <c r="AR60" s="3"/>
    </row>
    <row r="61" spans="2:44" ht="18.95" customHeight="1" thickBot="1" x14ac:dyDescent="0.25">
      <c r="B61" s="159"/>
      <c r="C61" s="163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5"/>
      <c r="U61" s="155"/>
      <c r="AO61" s="4"/>
      <c r="AQ61" s="2"/>
      <c r="AR61" s="3"/>
    </row>
    <row r="62" spans="2:44" ht="18" customHeight="1" x14ac:dyDescent="0.2">
      <c r="AO62" s="4"/>
      <c r="AQ62" s="2"/>
      <c r="AR62" s="3"/>
    </row>
    <row r="63" spans="2:44" ht="18" customHeight="1" x14ac:dyDescent="0.2"/>
    <row r="64" spans="2:4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</sheetData>
  <mergeCells count="64">
    <mergeCell ref="B5:E5"/>
    <mergeCell ref="G5:J5"/>
    <mergeCell ref="L5:O5"/>
    <mergeCell ref="Q5:R5"/>
    <mergeCell ref="R2:T2"/>
    <mergeCell ref="B4:E4"/>
    <mergeCell ref="G4:J4"/>
    <mergeCell ref="L4:O4"/>
    <mergeCell ref="Q4:T4"/>
    <mergeCell ref="B6:J6"/>
    <mergeCell ref="L6:O6"/>
    <mergeCell ref="R6:T6"/>
    <mergeCell ref="B7:C7"/>
    <mergeCell ref="E7:G7"/>
    <mergeCell ref="M7:O7"/>
    <mergeCell ref="R7:T7"/>
    <mergeCell ref="B9:B11"/>
    <mergeCell ref="G9:G12"/>
    <mergeCell ref="L9:L11"/>
    <mergeCell ref="Q9:Q18"/>
    <mergeCell ref="B12:B21"/>
    <mergeCell ref="L12:L17"/>
    <mergeCell ref="G13:G16"/>
    <mergeCell ref="G17:G20"/>
    <mergeCell ref="L18:L24"/>
    <mergeCell ref="Q19:Q21"/>
    <mergeCell ref="W19:X19"/>
    <mergeCell ref="G21:G24"/>
    <mergeCell ref="B22:B24"/>
    <mergeCell ref="Q24:Q25"/>
    <mergeCell ref="B25:B26"/>
    <mergeCell ref="G25:G26"/>
    <mergeCell ref="L25:L27"/>
    <mergeCell ref="G27:G30"/>
    <mergeCell ref="B28:B35"/>
    <mergeCell ref="L28:L29"/>
    <mergeCell ref="Q29:Q32"/>
    <mergeCell ref="L30:L31"/>
    <mergeCell ref="G31:G32"/>
    <mergeCell ref="L32:L35"/>
    <mergeCell ref="Q33:Q40"/>
    <mergeCell ref="G34:G35"/>
    <mergeCell ref="B36:B47"/>
    <mergeCell ref="G36:G39"/>
    <mergeCell ref="L39:L42"/>
    <mergeCell ref="G40:G41"/>
    <mergeCell ref="Q41:Q42"/>
    <mergeCell ref="G42:G44"/>
    <mergeCell ref="L43:L44"/>
    <mergeCell ref="G47:G48"/>
    <mergeCell ref="L48:L49"/>
    <mergeCell ref="G49:G53"/>
    <mergeCell ref="R59:T59"/>
    <mergeCell ref="B60:B61"/>
    <mergeCell ref="C60:T60"/>
    <mergeCell ref="C61:T61"/>
    <mergeCell ref="L50:L53"/>
    <mergeCell ref="Q53:Q54"/>
    <mergeCell ref="G54:G56"/>
    <mergeCell ref="L54:L57"/>
    <mergeCell ref="B55:B57"/>
    <mergeCell ref="Q56:Q57"/>
    <mergeCell ref="G57:G58"/>
    <mergeCell ref="L58:L59"/>
  </mergeCells>
  <phoneticPr fontId="3"/>
  <printOptions horizontalCentered="1" verticalCentered="1"/>
  <pageMargins left="0" right="0" top="0.39370078740157483" bottom="0" header="0" footer="0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重量表">
                <anchor moveWithCells="1" sizeWithCells="1">
                  <from>
                    <xdr:col>16</xdr:col>
                    <xdr:colOff>123825</xdr:colOff>
                    <xdr:row>0</xdr:row>
                    <xdr:rowOff>104775</xdr:rowOff>
                  </from>
                  <to>
                    <xdr:col>16</xdr:col>
                    <xdr:colOff>742950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nkk116</dc:creator>
  <cp:lastModifiedBy>nkk116</cp:lastModifiedBy>
  <dcterms:created xsi:type="dcterms:W3CDTF">2021-01-14T00:54:13Z</dcterms:created>
  <dcterms:modified xsi:type="dcterms:W3CDTF">2021-01-14T00:56:46Z</dcterms:modified>
</cp:coreProperties>
</file>